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25" yWindow="420" windowWidth="23925" windowHeight="133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<sst xmlns="http://schemas.openxmlformats.org/spreadsheetml/2006/main" count="195" uniqueCount="72">
  <si>
    <t>Monat</t>
  </si>
  <si>
    <t>Leistung (kWp)</t>
  </si>
  <si>
    <t>Summe</t>
  </si>
  <si>
    <t>Inbetriebnahme</t>
  </si>
  <si>
    <t>Rundung</t>
  </si>
  <si>
    <t>* angepasster Wert aufgrund später Korrekturmeldungen</t>
  </si>
  <si>
    <t>bis 40 kWp</t>
  </si>
  <si>
    <t>bis 1 MWp</t>
  </si>
  <si>
    <t>Der Zubau im Bemessungszeitraum der Degressionsberechnung liegt unter dem Zubaukorridor.</t>
  </si>
  <si>
    <t>2. Zubaukorridor nach § 31 Abs.1 EEG</t>
  </si>
  <si>
    <t>2.400 bis 2.600 MW pro Kalenderjahr</t>
  </si>
  <si>
    <t>ab 01.08.2014 *</t>
  </si>
  <si>
    <t>Degression **</t>
  </si>
  <si>
    <t>ab 01.09.2014</t>
  </si>
  <si>
    <t xml:space="preserve">*)  Anzulegende Werte nach § 51 Abs. 2 EEG 2014 </t>
  </si>
  <si>
    <t>**) Basisdegression 0,5 % nach § 31 Abs. 2 EEG 2014</t>
  </si>
  <si>
    <t>bis 500 kWp</t>
  </si>
  <si>
    <t>ab 01.10.2014</t>
  </si>
  <si>
    <t>ab 01.11.2014</t>
  </si>
  <si>
    <t>ab 01.12.2014</t>
  </si>
  <si>
    <t>Degression ***</t>
  </si>
  <si>
    <t>***) Degressionsberechnung nach § 31 EEG 2014</t>
  </si>
  <si>
    <t>bis 10 kWp</t>
  </si>
  <si>
    <t>1. Neu installierte Leistung geförderter PV-Anlagen:</t>
  </si>
  <si>
    <t>Förderung für Fotovoltaikanlagen in Cent/kWh mit Degression und Rundung bei Inbetriebnahme nach dem 01.08.2014:</t>
  </si>
  <si>
    <t>*)  Anzulegende Werte nach § 51 Abs. 2 EEG 2014 abzüglich Managementaufwand von 0,4 Cent/kWh nach § 37 Abs. 3 EEG 2014</t>
  </si>
  <si>
    <t>Bestimmung der Förderssätze für Fotovoltaikanlagen § 31 EEG 2014</t>
  </si>
  <si>
    <t>ab 01.01.2015</t>
  </si>
  <si>
    <t>ab 01.02.2015</t>
  </si>
  <si>
    <t>ab 01.03.2015</t>
  </si>
  <si>
    <t>ab 01.04.2015</t>
  </si>
  <si>
    <t>ab 01.05.2015</t>
  </si>
  <si>
    <t>ab 01.06.2015</t>
  </si>
  <si>
    <t>März 2015*</t>
  </si>
  <si>
    <t>April 2015*</t>
  </si>
  <si>
    <t>Mai 2015*</t>
  </si>
  <si>
    <t>ab 01.07.2015</t>
  </si>
  <si>
    <t>ab 01.08.2015</t>
  </si>
  <si>
    <t>ab 01.09.2015</t>
  </si>
  <si>
    <t>Juni 2015*</t>
  </si>
  <si>
    <t>Juli 2015*</t>
  </si>
  <si>
    <t>August 2015*</t>
  </si>
  <si>
    <t>ab 01.10.2015</t>
  </si>
  <si>
    <t>ab 01.11.2015</t>
  </si>
  <si>
    <t>ab 01.12.2015</t>
  </si>
  <si>
    <r>
      <t>Die monatliche Absenkung nach § 31 Abs. 4 Nr. 1 EEG beträgt daher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Prozent jeweils zum</t>
    </r>
  </si>
  <si>
    <t>Anlagen auf Nichtwohngebäuden im Außenbereich, Dachanlagen bis 10 MWp und Anlagen auf Freiflächen (bei einer Inbetriebnahme vor dem 01.09.2015) bis 10 MWp</t>
  </si>
  <si>
    <t>Anlagen auf Wohngebäuden und Lärmschutzwänden</t>
  </si>
  <si>
    <t>Anlagen auf Nichtwohngebäuden im Außenbereich und Anlagen auf Freiflächen (mit einer Inbetriebnahme vor dem 01.09.2015) bis 500 kWp</t>
  </si>
  <si>
    <t>September 2015*</t>
  </si>
  <si>
    <t>Oktober 2015*</t>
  </si>
  <si>
    <t>November 2015*</t>
  </si>
  <si>
    <t>ab 01.01.2016</t>
  </si>
  <si>
    <t>ab 01.02.2016</t>
  </si>
  <si>
    <t>ab 01.03.2016</t>
  </si>
  <si>
    <t>Erlösobergrenze Cent/kWh - Marktprämienmodell (seit 01.01.2016 ab 100kWp verpflichtend):</t>
  </si>
  <si>
    <t>bis 100 kWp</t>
  </si>
  <si>
    <t>Erlösobergrenze Cent/kWh - Marktprämienmodell (bis 31.12.2015 ab 500kWp verpflichtend):</t>
  </si>
  <si>
    <t>Anlagen auf Nichtwohngebäuden im Außenbereich, Dachanlagen bis 10 MWp</t>
  </si>
  <si>
    <t>Vergütungssätze Cent/kWh - Feste Einspeisevergütung (Kleinanlagen bis 31.12.2015 bis einschl. 500 kWp):</t>
  </si>
  <si>
    <t>Vergütungssätze Cent/kWh - Feste Einspeisevergütung (Kleinanlagen seit 01.01.2016 bis einschl. 100 kWp):</t>
  </si>
  <si>
    <t>für die Kalendermonate April 2016, Mai 2016 und Juni 2016</t>
  </si>
  <si>
    <t>Dezember 2015*</t>
  </si>
  <si>
    <t>(Stand der Datenbasis 15.02.2016)</t>
  </si>
  <si>
    <t>1. April 2016, 1. Mai 2016 und 1. Juni 2016.</t>
  </si>
  <si>
    <t>ab 01.04.2016</t>
  </si>
  <si>
    <t>ab 01.05.2016</t>
  </si>
  <si>
    <t>ab 01.06.2016</t>
  </si>
  <si>
    <t>Januar 2016*</t>
  </si>
  <si>
    <t>Februar 2016*</t>
  </si>
  <si>
    <t xml:space="preserve">  (durchschnittliche Veränderung = 0,51 Prozent)</t>
  </si>
  <si>
    <t>Anlagen auf Nichtwohngebäuden im Außenbereich bis 100 kWp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</si>
</sst>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"/>
    <numFmt numFmtId="166" formatCode="0.0%"/>
    <numFmt numFmtId="167" formatCode="#,##0.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"/>
    <numFmt numFmtId="173" formatCode="0.0000000"/>
    <numFmt numFmtId="174" formatCode="0.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0" fillId="0" borderId="15" xfId="0" applyNumberFormat="1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21396"/>
        <c:axId val="63074837"/>
      </c:line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4837"/>
        <c:crosses val="autoZero"/>
        <c:auto val="1"/>
        <c:lblOffset val="100"/>
        <c:tickLblSkip val="1"/>
        <c:noMultiLvlLbl val="0"/>
      </c:catAx>
      <c:valAx>
        <c:axId val="63074837"/>
        <c:scaling>
          <c:orientation val="minMax"/>
          <c:max val="2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Vergütung (Cent)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0</xdr:rowOff>
    </xdr:from>
    <xdr:to>
      <xdr:col>16</xdr:col>
      <xdr:colOff>0</xdr:colOff>
      <xdr:row>66</xdr:row>
      <xdr:rowOff>9525</xdr:rowOff>
    </xdr:to>
    <xdr:graphicFrame>
      <xdr:nvGraphicFramePr>
        <xdr:cNvPr id="1" name="Diagramm 4"/>
        <xdr:cNvGraphicFramePr/>
      </xdr:nvGraphicFramePr>
      <xdr:xfrm>
        <a:off x="18592800" y="1800225"/>
        <a:ext cx="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5.7109375" style="0" customWidth="1"/>
    <col min="3" max="3" width="13.57421875" style="0" customWidth="1"/>
    <col min="4" max="4" width="15.57421875" style="0" customWidth="1"/>
    <col min="5" max="5" width="14.00390625" style="0" customWidth="1"/>
    <col min="6" max="6" width="11.00390625" style="0" customWidth="1"/>
    <col min="7" max="7" width="11.7109375" style="0" bestFit="1" customWidth="1"/>
    <col min="8" max="8" width="10.140625" style="0" customWidth="1"/>
    <col min="9" max="9" width="3.421875" style="0" customWidth="1"/>
    <col min="10" max="10" width="26.00390625" style="0" customWidth="1"/>
    <col min="11" max="12" width="15.28125" style="0" customWidth="1"/>
    <col min="13" max="13" width="16.7109375" style="0" customWidth="1"/>
    <col min="14" max="14" width="76.421875" style="0" customWidth="1"/>
    <col min="15" max="15" width="28.00390625" style="0" customWidth="1"/>
    <col min="16" max="16" width="2.7109375" style="0" customWidth="1"/>
  </cols>
  <sheetData>
    <row r="2" spans="2:10" ht="15.75">
      <c r="B2" s="2" t="s">
        <v>26</v>
      </c>
      <c r="J2" s="23" t="s">
        <v>24</v>
      </c>
    </row>
    <row r="3" ht="16.5" thickBot="1">
      <c r="B3" s="2" t="s">
        <v>61</v>
      </c>
    </row>
    <row r="4" spans="2:14" ht="16.5" thickBot="1">
      <c r="B4" s="2"/>
      <c r="J4" s="49" t="s">
        <v>57</v>
      </c>
      <c r="K4" s="50"/>
      <c r="L4" s="50"/>
      <c r="M4" s="50"/>
      <c r="N4" s="51"/>
    </row>
    <row r="5" spans="2:14" ht="13.5" customHeight="1" thickBot="1">
      <c r="B5" s="1" t="s">
        <v>23</v>
      </c>
      <c r="J5" s="29" t="s">
        <v>3</v>
      </c>
      <c r="K5" s="54" t="s">
        <v>47</v>
      </c>
      <c r="L5" s="55"/>
      <c r="M5" s="56"/>
      <c r="N5" s="57" t="s">
        <v>46</v>
      </c>
    </row>
    <row r="6" spans="10:15" ht="13.5" thickBot="1">
      <c r="J6" s="30"/>
      <c r="K6" s="31" t="s">
        <v>22</v>
      </c>
      <c r="L6" s="31" t="s">
        <v>6</v>
      </c>
      <c r="M6" s="32" t="s">
        <v>7</v>
      </c>
      <c r="N6" s="58"/>
      <c r="O6" s="13"/>
    </row>
    <row r="7" spans="2:14" ht="13.5" thickBot="1">
      <c r="B7" s="7" t="s">
        <v>0</v>
      </c>
      <c r="C7" s="7" t="s">
        <v>1</v>
      </c>
      <c r="D7" s="27"/>
      <c r="J7" s="33" t="s">
        <v>11</v>
      </c>
      <c r="K7" s="34">
        <v>13.15</v>
      </c>
      <c r="L7" s="34">
        <v>12.8</v>
      </c>
      <c r="M7" s="34">
        <v>11.49</v>
      </c>
      <c r="N7" s="34">
        <v>9.23</v>
      </c>
    </row>
    <row r="8" spans="2:14" ht="13.5" thickBot="1">
      <c r="B8" s="4" t="s">
        <v>33</v>
      </c>
      <c r="C8" s="21">
        <v>98037.206</v>
      </c>
      <c r="J8" s="35" t="s">
        <v>12</v>
      </c>
      <c r="K8" s="46">
        <v>0.005</v>
      </c>
      <c r="L8" s="47"/>
      <c r="M8" s="47"/>
      <c r="N8" s="48"/>
    </row>
    <row r="9" spans="2:16" ht="12.75">
      <c r="B9" s="20" t="s">
        <v>34</v>
      </c>
      <c r="C9" s="21">
        <v>92123.727</v>
      </c>
      <c r="J9" s="32" t="s">
        <v>13</v>
      </c>
      <c r="K9" s="36">
        <f>K7*(1-K8)</f>
        <v>13.08425</v>
      </c>
      <c r="L9" s="36">
        <f>L7*(1-K8)</f>
        <v>12.736</v>
      </c>
      <c r="M9" s="36">
        <f>M7*(1-K8)</f>
        <v>11.43255</v>
      </c>
      <c r="N9" s="36">
        <f>N7*(1-K8)</f>
        <v>9.18385</v>
      </c>
      <c r="P9" s="13"/>
    </row>
    <row r="10" spans="2:14" ht="13.5" thickBot="1">
      <c r="B10" s="20" t="s">
        <v>35</v>
      </c>
      <c r="C10" s="42">
        <v>101348.305</v>
      </c>
      <c r="J10" s="37" t="s">
        <v>4</v>
      </c>
      <c r="K10" s="38">
        <f>K9</f>
        <v>13.08425</v>
      </c>
      <c r="L10" s="38">
        <f>L9</f>
        <v>12.736</v>
      </c>
      <c r="M10" s="38">
        <f>M9</f>
        <v>11.43255</v>
      </c>
      <c r="N10" s="38">
        <f>N9</f>
        <v>9.18385</v>
      </c>
    </row>
    <row r="11" spans="2:16" ht="13.5" thickBot="1">
      <c r="B11" s="4" t="s">
        <v>39</v>
      </c>
      <c r="C11" s="21">
        <v>94142.766</v>
      </c>
      <c r="E11" s="10"/>
      <c r="F11" s="10"/>
      <c r="G11" s="17"/>
      <c r="J11" s="35" t="s">
        <v>20</v>
      </c>
      <c r="K11" s="46">
        <v>0.0025</v>
      </c>
      <c r="L11" s="47"/>
      <c r="M11" s="47"/>
      <c r="N11" s="48"/>
      <c r="P11" s="18"/>
    </row>
    <row r="12" spans="2:16" ht="13.5">
      <c r="B12" s="4" t="s">
        <v>40</v>
      </c>
      <c r="C12" s="21">
        <v>166315.052</v>
      </c>
      <c r="E12" s="15"/>
      <c r="F12" s="10"/>
      <c r="G12" s="17"/>
      <c r="J12" s="32" t="s">
        <v>17</v>
      </c>
      <c r="K12" s="36">
        <f>K9*(1-K11)</f>
        <v>13.051539375</v>
      </c>
      <c r="L12" s="36">
        <f>L9*(1-K11)</f>
        <v>12.704160000000002</v>
      </c>
      <c r="M12" s="36">
        <f>M9*(1-K11)</f>
        <v>11.403968625000001</v>
      </c>
      <c r="N12" s="36">
        <f>N9*(1-K11)</f>
        <v>9.160890375</v>
      </c>
      <c r="P12" s="10"/>
    </row>
    <row r="13" spans="2:16" ht="14.25" thickBot="1">
      <c r="B13" s="20" t="s">
        <v>41</v>
      </c>
      <c r="C13" s="21">
        <v>268016.704</v>
      </c>
      <c r="E13" s="15"/>
      <c r="F13" s="10"/>
      <c r="G13" s="17"/>
      <c r="J13" s="37" t="s">
        <v>4</v>
      </c>
      <c r="K13" s="38">
        <f>K12</f>
        <v>13.051539375</v>
      </c>
      <c r="L13" s="38">
        <f>L12</f>
        <v>12.704160000000002</v>
      </c>
      <c r="M13" s="38">
        <f>M12</f>
        <v>11.403968625000001</v>
      </c>
      <c r="N13" s="38">
        <f>N12</f>
        <v>9.160890375</v>
      </c>
      <c r="P13" s="14"/>
    </row>
    <row r="14" spans="2:16" ht="13.5" thickBot="1">
      <c r="B14" s="20" t="s">
        <v>49</v>
      </c>
      <c r="C14" s="5">
        <v>121261.968</v>
      </c>
      <c r="J14" s="35" t="s">
        <v>20</v>
      </c>
      <c r="K14" s="46">
        <v>0.0025</v>
      </c>
      <c r="L14" s="47"/>
      <c r="M14" s="47"/>
      <c r="N14" s="48"/>
      <c r="P14" s="18"/>
    </row>
    <row r="15" spans="2:16" ht="12.75">
      <c r="B15" s="20" t="s">
        <v>50</v>
      </c>
      <c r="C15" s="42">
        <v>80044.932</v>
      </c>
      <c r="J15" s="32" t="s">
        <v>18</v>
      </c>
      <c r="K15" s="36">
        <f>K12*(1-K14)</f>
        <v>13.018910526562502</v>
      </c>
      <c r="L15" s="36">
        <f>L12*(1-K14)</f>
        <v>12.672399600000002</v>
      </c>
      <c r="M15" s="36">
        <f>M12*(1-K14)</f>
        <v>11.375458703437502</v>
      </c>
      <c r="N15" s="36">
        <f>N12*(1-K14)</f>
        <v>9.1379881490625</v>
      </c>
      <c r="P15" s="10"/>
    </row>
    <row r="16" spans="2:16" ht="14.25" customHeight="1" thickBot="1">
      <c r="B16" s="20" t="s">
        <v>51</v>
      </c>
      <c r="C16" s="42">
        <v>69505.036</v>
      </c>
      <c r="J16" s="37" t="s">
        <v>4</v>
      </c>
      <c r="K16" s="38">
        <f>K15</f>
        <v>13.018910526562502</v>
      </c>
      <c r="L16" s="38">
        <f>L15</f>
        <v>12.672399600000002</v>
      </c>
      <c r="M16" s="38">
        <f>M15</f>
        <v>11.375458703437502</v>
      </c>
      <c r="N16" s="38">
        <f>N15</f>
        <v>9.1379881490625</v>
      </c>
      <c r="P16" s="14"/>
    </row>
    <row r="17" spans="2:16" ht="13.5" thickBot="1">
      <c r="B17" s="20" t="s">
        <v>62</v>
      </c>
      <c r="C17" s="42">
        <v>144056.757</v>
      </c>
      <c r="D17" s="45"/>
      <c r="J17" s="35" t="s">
        <v>20</v>
      </c>
      <c r="K17" s="46">
        <v>0.0025</v>
      </c>
      <c r="L17" s="47"/>
      <c r="M17" s="47"/>
      <c r="N17" s="48"/>
      <c r="P17" s="18"/>
    </row>
    <row r="18" spans="2:16" ht="12.75">
      <c r="B18" s="20" t="s">
        <v>68</v>
      </c>
      <c r="C18" s="42">
        <v>81753.977</v>
      </c>
      <c r="D18" s="45"/>
      <c r="J18" s="32" t="s">
        <v>19</v>
      </c>
      <c r="K18" s="36">
        <f>K15*(1-K17)</f>
        <v>12.986363250246097</v>
      </c>
      <c r="L18" s="36">
        <f>L15*(1-K17)</f>
        <v>12.640718601000003</v>
      </c>
      <c r="M18" s="36">
        <f>M15*(1-K17)</f>
        <v>11.34702005667891</v>
      </c>
      <c r="N18" s="36">
        <f>N15*(1-K17)</f>
        <v>9.115143178689843</v>
      </c>
      <c r="P18" s="10"/>
    </row>
    <row r="19" spans="2:16" ht="13.5" thickBot="1">
      <c r="B19" s="20" t="s">
        <v>69</v>
      </c>
      <c r="C19" s="42">
        <v>50493.697</v>
      </c>
      <c r="D19" s="45"/>
      <c r="J19" s="37" t="s">
        <v>4</v>
      </c>
      <c r="K19" s="38">
        <f>K18</f>
        <v>12.986363250246097</v>
      </c>
      <c r="L19" s="38">
        <f>L18</f>
        <v>12.640718601000003</v>
      </c>
      <c r="M19" s="38">
        <f>M18</f>
        <v>11.34702005667891</v>
      </c>
      <c r="N19" s="38">
        <f>N18</f>
        <v>9.115143178689843</v>
      </c>
      <c r="P19" s="10"/>
    </row>
    <row r="20" spans="2:16" ht="13.5" thickBot="1">
      <c r="B20" s="6" t="s">
        <v>2</v>
      </c>
      <c r="C20" s="8">
        <v>1367100.1269999999</v>
      </c>
      <c r="D20" s="27"/>
      <c r="E20" s="24" t="s">
        <v>63</v>
      </c>
      <c r="F20" s="19"/>
      <c r="J20" s="35" t="s">
        <v>20</v>
      </c>
      <c r="K20" s="46">
        <v>0.0025</v>
      </c>
      <c r="L20" s="47"/>
      <c r="M20" s="47"/>
      <c r="N20" s="48"/>
      <c r="P20" s="10"/>
    </row>
    <row r="21" spans="5:16" ht="12.75">
      <c r="E21" s="43" t="s">
        <v>5</v>
      </c>
      <c r="J21" s="32" t="s">
        <v>27</v>
      </c>
      <c r="K21" s="36">
        <f>K18*(1-K20)</f>
        <v>12.953897342120483</v>
      </c>
      <c r="L21" s="36">
        <f>L18*(1-K20)</f>
        <v>12.609116804497503</v>
      </c>
      <c r="M21" s="36">
        <f>M18*(1-K20)</f>
        <v>11.318652506537212</v>
      </c>
      <c r="N21" s="36">
        <f>N18*(1-K20)</f>
        <v>9.092355320743119</v>
      </c>
      <c r="P21" s="10"/>
    </row>
    <row r="22" spans="5:16" ht="13.5" thickBot="1">
      <c r="E22" s="44" t="s">
        <v>70</v>
      </c>
      <c r="G22" s="16"/>
      <c r="J22" s="37" t="s">
        <v>4</v>
      </c>
      <c r="K22" s="38">
        <f>K21</f>
        <v>12.953897342120483</v>
      </c>
      <c r="L22" s="38">
        <f>L21</f>
        <v>12.609116804497503</v>
      </c>
      <c r="M22" s="38">
        <f>M21</f>
        <v>11.318652506537212</v>
      </c>
      <c r="N22" s="38">
        <f>N21</f>
        <v>9.092355320743119</v>
      </c>
      <c r="P22" s="10"/>
    </row>
    <row r="23" spans="7:16" ht="13.5" thickBot="1">
      <c r="G23" s="16"/>
      <c r="J23" s="35" t="s">
        <v>20</v>
      </c>
      <c r="K23" s="46">
        <v>0.0025</v>
      </c>
      <c r="L23" s="47"/>
      <c r="M23" s="47"/>
      <c r="N23" s="48"/>
      <c r="P23" s="10"/>
    </row>
    <row r="24" spans="2:16" ht="12.75">
      <c r="B24" s="41" t="s">
        <v>9</v>
      </c>
      <c r="E24" s="22"/>
      <c r="G24" s="16"/>
      <c r="J24" s="32" t="s">
        <v>28</v>
      </c>
      <c r="K24" s="36">
        <f>K21*(1-K23)</f>
        <v>12.921512598765181</v>
      </c>
      <c r="L24" s="36">
        <f>L21*(1-K23)</f>
        <v>12.57759401248626</v>
      </c>
      <c r="M24" s="36">
        <f>M21*(1-K23)</f>
        <v>11.290355875270869</v>
      </c>
      <c r="N24" s="36">
        <f>N21*(1-K23)</f>
        <v>9.06962443244126</v>
      </c>
      <c r="P24" s="10"/>
    </row>
    <row r="25" spans="5:16" ht="13.5" thickBot="1">
      <c r="E25" s="12"/>
      <c r="G25" s="16"/>
      <c r="J25" s="37" t="s">
        <v>4</v>
      </c>
      <c r="K25" s="38">
        <f>K24</f>
        <v>12.921512598765181</v>
      </c>
      <c r="L25" s="38">
        <f>L24</f>
        <v>12.57759401248626</v>
      </c>
      <c r="M25" s="38">
        <f>M24</f>
        <v>11.290355875270869</v>
      </c>
      <c r="N25" s="38">
        <f>N24</f>
        <v>9.06962443244126</v>
      </c>
      <c r="P25" s="10"/>
    </row>
    <row r="26" spans="2:16" ht="13.5" thickBot="1">
      <c r="B26" s="24" t="s">
        <v>10</v>
      </c>
      <c r="E26" s="12"/>
      <c r="G26" s="10"/>
      <c r="H26" s="10"/>
      <c r="J26" s="35" t="s">
        <v>20</v>
      </c>
      <c r="K26" s="46">
        <v>0.0025</v>
      </c>
      <c r="L26" s="47"/>
      <c r="M26" s="47"/>
      <c r="N26" s="48"/>
      <c r="P26" s="10"/>
    </row>
    <row r="27" spans="5:16" ht="12.75">
      <c r="E27" s="12"/>
      <c r="J27" s="32" t="s">
        <v>29</v>
      </c>
      <c r="K27" s="36">
        <f>K24*(1-K26)</f>
        <v>12.889208817268269</v>
      </c>
      <c r="L27" s="36">
        <f>L24*(1-K26)</f>
        <v>12.546150027455045</v>
      </c>
      <c r="M27" s="36">
        <f>M24*(1-K26)</f>
        <v>11.262129985582693</v>
      </c>
      <c r="N27" s="36">
        <f>N24*(1-K26)</f>
        <v>9.046950371360158</v>
      </c>
      <c r="P27" s="10"/>
    </row>
    <row r="28" spans="10:16" ht="13.5" thickBot="1">
      <c r="J28" s="37" t="s">
        <v>4</v>
      </c>
      <c r="K28" s="38">
        <f>K27</f>
        <v>12.889208817268269</v>
      </c>
      <c r="L28" s="38">
        <f>L27</f>
        <v>12.546150027455045</v>
      </c>
      <c r="M28" s="38">
        <f>M27</f>
        <v>11.262129985582693</v>
      </c>
      <c r="N28" s="38">
        <f>N27</f>
        <v>9.046950371360158</v>
      </c>
      <c r="P28" s="10"/>
    </row>
    <row r="29" spans="2:16" ht="13.5" thickBot="1">
      <c r="B29" s="24" t="s">
        <v>8</v>
      </c>
      <c r="J29" s="35" t="s">
        <v>20</v>
      </c>
      <c r="K29" s="46">
        <v>0.0025</v>
      </c>
      <c r="L29" s="47"/>
      <c r="M29" s="47"/>
      <c r="N29" s="48"/>
      <c r="P29" s="10"/>
    </row>
    <row r="30" spans="2:16" ht="12.75">
      <c r="B30" s="24" t="s">
        <v>45</v>
      </c>
      <c r="J30" s="32" t="s">
        <v>30</v>
      </c>
      <c r="K30" s="36">
        <f>K27*(1-K29)</f>
        <v>12.8569857952251</v>
      </c>
      <c r="L30" s="36">
        <f>L27*(1-K29)</f>
        <v>12.514784652386409</v>
      </c>
      <c r="M30" s="36">
        <f>M27*(1-K29)</f>
        <v>11.233974660618737</v>
      </c>
      <c r="N30" s="36">
        <f>N27*(1-K29)</f>
        <v>9.024332995431758</v>
      </c>
      <c r="P30" s="10"/>
    </row>
    <row r="31" spans="2:16" ht="13.5" thickBot="1">
      <c r="B31" s="25" t="s">
        <v>64</v>
      </c>
      <c r="C31" s="10"/>
      <c r="D31" s="10"/>
      <c r="E31" s="10"/>
      <c r="F31" s="10"/>
      <c r="G31" s="10"/>
      <c r="J31" s="37" t="s">
        <v>4</v>
      </c>
      <c r="K31" s="38">
        <f>K30</f>
        <v>12.8569857952251</v>
      </c>
      <c r="L31" s="38">
        <f>L30</f>
        <v>12.514784652386409</v>
      </c>
      <c r="M31" s="38">
        <f>M30</f>
        <v>11.233974660618737</v>
      </c>
      <c r="N31" s="38">
        <f>N30</f>
        <v>9.024332995431758</v>
      </c>
      <c r="P31" s="10"/>
    </row>
    <row r="32" spans="10:16" ht="13.5" thickBot="1">
      <c r="J32" s="35" t="s">
        <v>20</v>
      </c>
      <c r="K32" s="46">
        <v>0.0025</v>
      </c>
      <c r="L32" s="47"/>
      <c r="M32" s="47"/>
      <c r="N32" s="48"/>
      <c r="P32" s="10"/>
    </row>
    <row r="33" spans="10:16" ht="12.75">
      <c r="J33" s="32" t="s">
        <v>31</v>
      </c>
      <c r="K33" s="36">
        <f>K30*(1-K32)</f>
        <v>12.824843330737037</v>
      </c>
      <c r="L33" s="36">
        <f>L30*(1-K32)</f>
        <v>12.483497690755444</v>
      </c>
      <c r="M33" s="36">
        <f>M30*(1-K32)</f>
        <v>11.205889723967191</v>
      </c>
      <c r="N33" s="36">
        <f>N30*(1-K32)</f>
        <v>9.001772162943178</v>
      </c>
      <c r="P33" s="10"/>
    </row>
    <row r="34" spans="10:16" ht="13.5" thickBot="1">
      <c r="J34" s="37" t="s">
        <v>4</v>
      </c>
      <c r="K34" s="38">
        <f>K33</f>
        <v>12.824843330737037</v>
      </c>
      <c r="L34" s="38">
        <f>L33</f>
        <v>12.483497690755444</v>
      </c>
      <c r="M34" s="38">
        <f>M33</f>
        <v>11.205889723967191</v>
      </c>
      <c r="N34" s="38">
        <f>N33</f>
        <v>9.001772162943178</v>
      </c>
      <c r="P34" s="10"/>
    </row>
    <row r="35" spans="10:16" ht="13.5" thickBot="1">
      <c r="J35" s="35" t="s">
        <v>20</v>
      </c>
      <c r="K35" s="46">
        <v>0.0025</v>
      </c>
      <c r="L35" s="47"/>
      <c r="M35" s="47"/>
      <c r="N35" s="48"/>
      <c r="P35" s="10"/>
    </row>
    <row r="36" spans="10:16" ht="12.75">
      <c r="J36" s="32" t="s">
        <v>32</v>
      </c>
      <c r="K36" s="36">
        <f>K33*(1-K35)</f>
        <v>12.792781222410195</v>
      </c>
      <c r="L36" s="36">
        <f>L33*(1-K35)</f>
        <v>12.452288946528556</v>
      </c>
      <c r="M36" s="36">
        <f>M33*(1-K35)</f>
        <v>11.177874999657273</v>
      </c>
      <c r="N36" s="36">
        <f>N33*(1-K35)</f>
        <v>8.97926773253582</v>
      </c>
      <c r="P36" s="10"/>
    </row>
    <row r="37" spans="10:16" ht="13.5" thickBot="1">
      <c r="J37" s="37" t="s">
        <v>4</v>
      </c>
      <c r="K37" s="38">
        <f>K36</f>
        <v>12.792781222410195</v>
      </c>
      <c r="L37" s="38">
        <f>L36</f>
        <v>12.452288946528556</v>
      </c>
      <c r="M37" s="38">
        <f>M36</f>
        <v>11.177874999657273</v>
      </c>
      <c r="N37" s="38">
        <f>N36</f>
        <v>8.97926773253582</v>
      </c>
      <c r="P37" s="10"/>
    </row>
    <row r="38" spans="10:16" ht="13.5" thickBot="1">
      <c r="J38" s="35" t="s">
        <v>20</v>
      </c>
      <c r="K38" s="46">
        <v>0.0025</v>
      </c>
      <c r="L38" s="47"/>
      <c r="M38" s="47"/>
      <c r="N38" s="48"/>
      <c r="P38" s="10"/>
    </row>
    <row r="39" spans="10:16" ht="12.75">
      <c r="J39" s="32" t="s">
        <v>36</v>
      </c>
      <c r="K39" s="36">
        <f>K36*(1-K38)</f>
        <v>12.76079926935417</v>
      </c>
      <c r="L39" s="36">
        <f>L36*(1-K38)</f>
        <v>12.421158224162236</v>
      </c>
      <c r="M39" s="36">
        <f>M36*(1-K38)</f>
        <v>11.149930312158132</v>
      </c>
      <c r="N39" s="36">
        <f>N36*(1-K38)</f>
        <v>8.956819563204482</v>
      </c>
      <c r="P39" s="10"/>
    </row>
    <row r="40" spans="10:16" ht="13.5" thickBot="1">
      <c r="J40" s="37" t="s">
        <v>4</v>
      </c>
      <c r="K40" s="38">
        <f>K39</f>
        <v>12.76079926935417</v>
      </c>
      <c r="L40" s="38">
        <f>L39</f>
        <v>12.421158224162236</v>
      </c>
      <c r="M40" s="38">
        <f>M39</f>
        <v>11.149930312158132</v>
      </c>
      <c r="N40" s="38">
        <f>N39</f>
        <v>8.956819563204482</v>
      </c>
      <c r="P40" s="10"/>
    </row>
    <row r="41" spans="10:16" ht="13.5" thickBot="1">
      <c r="J41" s="35" t="s">
        <v>20</v>
      </c>
      <c r="K41" s="46">
        <v>0.0025</v>
      </c>
      <c r="L41" s="47"/>
      <c r="M41" s="47"/>
      <c r="N41" s="48"/>
      <c r="P41" s="10"/>
    </row>
    <row r="42" spans="10:16" ht="12.75">
      <c r="J42" s="32" t="s">
        <v>37</v>
      </c>
      <c r="K42" s="36">
        <f>K39*(1-K41)</f>
        <v>12.728897271180784</v>
      </c>
      <c r="L42" s="36">
        <f>L39*(1-K41)</f>
        <v>12.39010532860183</v>
      </c>
      <c r="M42" s="36">
        <f>M39*(1-K41)</f>
        <v>11.122055486377738</v>
      </c>
      <c r="N42" s="36">
        <f>N39*(1-K41)</f>
        <v>8.934427514296472</v>
      </c>
      <c r="P42" s="10"/>
    </row>
    <row r="43" spans="10:16" ht="13.5" thickBot="1">
      <c r="J43" s="37" t="s">
        <v>4</v>
      </c>
      <c r="K43" s="38">
        <f>K42</f>
        <v>12.728897271180784</v>
      </c>
      <c r="L43" s="38">
        <f>L42</f>
        <v>12.39010532860183</v>
      </c>
      <c r="M43" s="38">
        <f>M42</f>
        <v>11.122055486377738</v>
      </c>
      <c r="N43" s="38">
        <f>N42</f>
        <v>8.934427514296472</v>
      </c>
      <c r="P43" s="10"/>
    </row>
    <row r="44" spans="10:16" ht="13.5" thickBot="1">
      <c r="J44" s="35" t="s">
        <v>20</v>
      </c>
      <c r="K44" s="46">
        <v>0.0025</v>
      </c>
      <c r="L44" s="47"/>
      <c r="M44" s="47"/>
      <c r="N44" s="48"/>
      <c r="P44" s="10"/>
    </row>
    <row r="45" spans="10:16" ht="12.75">
      <c r="J45" s="32" t="s">
        <v>38</v>
      </c>
      <c r="K45" s="36">
        <f>K42*(1-K44)</f>
        <v>12.697075028002834</v>
      </c>
      <c r="L45" s="36">
        <f>L42*(1-K44)</f>
        <v>12.359130065280326</v>
      </c>
      <c r="M45" s="36">
        <f>M42*(1-K44)</f>
        <v>11.094250347661793</v>
      </c>
      <c r="N45" s="36">
        <f>N42*(1-K44)</f>
        <v>8.91209144551073</v>
      </c>
      <c r="P45" s="10"/>
    </row>
    <row r="46" spans="10:16" ht="13.5" thickBot="1">
      <c r="J46" s="37" t="s">
        <v>4</v>
      </c>
      <c r="K46" s="38">
        <f>K45</f>
        <v>12.697075028002834</v>
      </c>
      <c r="L46" s="38">
        <f>L45</f>
        <v>12.359130065280326</v>
      </c>
      <c r="M46" s="38">
        <f>M45</f>
        <v>11.094250347661793</v>
      </c>
      <c r="N46" s="38">
        <f>N45</f>
        <v>8.91209144551073</v>
      </c>
      <c r="P46" s="10"/>
    </row>
    <row r="47" spans="10:16" ht="13.5" thickBot="1">
      <c r="J47" s="35" t="s">
        <v>20</v>
      </c>
      <c r="K47" s="46">
        <v>0</v>
      </c>
      <c r="L47" s="47"/>
      <c r="M47" s="47"/>
      <c r="N47" s="48"/>
      <c r="P47" s="10"/>
    </row>
    <row r="48" spans="10:16" ht="12.75">
      <c r="J48" s="32" t="s">
        <v>42</v>
      </c>
      <c r="K48" s="36">
        <f>K45*(1-K47)</f>
        <v>12.697075028002834</v>
      </c>
      <c r="L48" s="36">
        <f>L45*(1-K47)</f>
        <v>12.359130065280326</v>
      </c>
      <c r="M48" s="36">
        <f>M45*(1-K47)</f>
        <v>11.094250347661793</v>
      </c>
      <c r="N48" s="36">
        <f>N45*(1-K47)</f>
        <v>8.91209144551073</v>
      </c>
      <c r="P48" s="10"/>
    </row>
    <row r="49" spans="8:16" ht="13.5" thickBot="1">
      <c r="H49" s="10"/>
      <c r="J49" s="37" t="s">
        <v>4</v>
      </c>
      <c r="K49" s="38">
        <f>K48</f>
        <v>12.697075028002834</v>
      </c>
      <c r="L49" s="38">
        <f>L48</f>
        <v>12.359130065280326</v>
      </c>
      <c r="M49" s="38">
        <f>M48</f>
        <v>11.094250347661793</v>
      </c>
      <c r="N49" s="38">
        <f>N48</f>
        <v>8.91209144551073</v>
      </c>
      <c r="P49" s="10"/>
    </row>
    <row r="50" spans="10:16" ht="13.5" thickBot="1">
      <c r="J50" s="35" t="s">
        <v>20</v>
      </c>
      <c r="K50" s="46">
        <v>0</v>
      </c>
      <c r="L50" s="47"/>
      <c r="M50" s="47"/>
      <c r="N50" s="48"/>
      <c r="P50" s="18"/>
    </row>
    <row r="51" spans="10:16" ht="12.75">
      <c r="J51" s="32" t="s">
        <v>43</v>
      </c>
      <c r="K51" s="36">
        <f>K48*(1-K50)</f>
        <v>12.697075028002834</v>
      </c>
      <c r="L51" s="36">
        <f>L48*(1-K50)</f>
        <v>12.359130065280326</v>
      </c>
      <c r="M51" s="36">
        <f>M48*(1-K50)</f>
        <v>11.094250347661793</v>
      </c>
      <c r="N51" s="36">
        <f>N48*(1-K50)</f>
        <v>8.91209144551073</v>
      </c>
      <c r="P51" s="10"/>
    </row>
    <row r="52" spans="10:16" ht="13.5" thickBot="1">
      <c r="J52" s="37" t="s">
        <v>4</v>
      </c>
      <c r="K52" s="38">
        <f>K51</f>
        <v>12.697075028002834</v>
      </c>
      <c r="L52" s="38">
        <f>L51</f>
        <v>12.359130065280326</v>
      </c>
      <c r="M52" s="38">
        <f>M51</f>
        <v>11.094250347661793</v>
      </c>
      <c r="N52" s="38">
        <f>N51</f>
        <v>8.91209144551073</v>
      </c>
      <c r="P52" s="14"/>
    </row>
    <row r="53" spans="2:16" ht="13.5" thickBot="1">
      <c r="B53" s="26"/>
      <c r="C53" s="10"/>
      <c r="D53" s="10"/>
      <c r="E53" s="10"/>
      <c r="F53" s="10"/>
      <c r="G53" s="10"/>
      <c r="H53" s="10"/>
      <c r="J53" s="35" t="s">
        <v>20</v>
      </c>
      <c r="K53" s="46">
        <v>0</v>
      </c>
      <c r="L53" s="47"/>
      <c r="M53" s="47"/>
      <c r="N53" s="48"/>
      <c r="P53" s="18"/>
    </row>
    <row r="54" spans="10:16" ht="12.75">
      <c r="J54" s="32" t="s">
        <v>44</v>
      </c>
      <c r="K54" s="36">
        <f>K51*(1-K53)</f>
        <v>12.697075028002834</v>
      </c>
      <c r="L54" s="36">
        <f>L51*(1-K53)</f>
        <v>12.359130065280326</v>
      </c>
      <c r="M54" s="36">
        <f>M51*(1-K53)</f>
        <v>11.094250347661793</v>
      </c>
      <c r="N54" s="36">
        <f>N51*(1-K53)</f>
        <v>8.91209144551073</v>
      </c>
      <c r="P54" s="10"/>
    </row>
    <row r="55" spans="10:16" ht="13.5" thickBot="1">
      <c r="J55" s="37" t="s">
        <v>4</v>
      </c>
      <c r="K55" s="38">
        <f>K54</f>
        <v>12.697075028002834</v>
      </c>
      <c r="L55" s="38">
        <f>L54</f>
        <v>12.359130065280326</v>
      </c>
      <c r="M55" s="38">
        <f>M54</f>
        <v>11.094250347661793</v>
      </c>
      <c r="N55" s="38">
        <f>N54</f>
        <v>8.91209144551073</v>
      </c>
      <c r="P55" s="14"/>
    </row>
    <row r="56" spans="10:16" ht="15.75" thickBot="1">
      <c r="J56" s="49" t="s">
        <v>55</v>
      </c>
      <c r="K56" s="50"/>
      <c r="L56" s="50"/>
      <c r="M56" s="50"/>
      <c r="N56" s="51"/>
      <c r="P56" s="14"/>
    </row>
    <row r="57" spans="10:16" ht="13.5" thickBot="1">
      <c r="J57" s="29" t="s">
        <v>3</v>
      </c>
      <c r="K57" s="54" t="s">
        <v>47</v>
      </c>
      <c r="L57" s="55"/>
      <c r="M57" s="56"/>
      <c r="N57" s="59" t="s">
        <v>58</v>
      </c>
      <c r="P57" s="14"/>
    </row>
    <row r="58" spans="10:16" ht="13.5" thickBot="1">
      <c r="J58" s="30"/>
      <c r="K58" s="31" t="s">
        <v>22</v>
      </c>
      <c r="L58" s="31" t="s">
        <v>6</v>
      </c>
      <c r="M58" s="32" t="s">
        <v>7</v>
      </c>
      <c r="N58" s="60"/>
      <c r="P58" s="14"/>
    </row>
    <row r="59" spans="10:16" ht="13.5" thickBot="1">
      <c r="J59" s="35" t="s">
        <v>20</v>
      </c>
      <c r="K59" s="46">
        <v>0</v>
      </c>
      <c r="L59" s="47"/>
      <c r="M59" s="47"/>
      <c r="N59" s="48"/>
      <c r="P59" s="18"/>
    </row>
    <row r="60" spans="10:16" ht="12.75">
      <c r="J60" s="32" t="s">
        <v>52</v>
      </c>
      <c r="K60" s="36">
        <f>K54*(1-K59)</f>
        <v>12.697075028002834</v>
      </c>
      <c r="L60" s="36">
        <f>L54*(1-K59)</f>
        <v>12.359130065280326</v>
      </c>
      <c r="M60" s="36">
        <f>M54*(1-K59)</f>
        <v>11.094250347661793</v>
      </c>
      <c r="N60" s="36">
        <f>N54*(1-K59)</f>
        <v>8.91209144551073</v>
      </c>
      <c r="P60" s="10"/>
    </row>
    <row r="61" spans="2:16" ht="13.5" thickBot="1">
      <c r="B61" s="24"/>
      <c r="E61" s="10"/>
      <c r="F61" s="10"/>
      <c r="J61" s="37" t="s">
        <v>4</v>
      </c>
      <c r="K61" s="38">
        <f>K60</f>
        <v>12.697075028002834</v>
      </c>
      <c r="L61" s="38">
        <f>L60</f>
        <v>12.359130065280326</v>
      </c>
      <c r="M61" s="38">
        <f>M60</f>
        <v>11.094250347661793</v>
      </c>
      <c r="N61" s="38">
        <f>N60</f>
        <v>8.91209144551073</v>
      </c>
      <c r="P61" s="14"/>
    </row>
    <row r="62" spans="10:16" ht="13.5" thickBot="1">
      <c r="J62" s="35" t="s">
        <v>20</v>
      </c>
      <c r="K62" s="46">
        <v>0</v>
      </c>
      <c r="L62" s="47"/>
      <c r="M62" s="47"/>
      <c r="N62" s="48"/>
      <c r="P62" s="18"/>
    </row>
    <row r="63" spans="10:16" ht="12.75">
      <c r="J63" s="32" t="s">
        <v>53</v>
      </c>
      <c r="K63" s="36">
        <f>K60*(1-K62)</f>
        <v>12.697075028002834</v>
      </c>
      <c r="L63" s="36">
        <f>L60*(1-K62)</f>
        <v>12.359130065280326</v>
      </c>
      <c r="M63" s="36">
        <f>M60*(1-K62)</f>
        <v>11.094250347661793</v>
      </c>
      <c r="N63" s="36">
        <f>N60*(1-K62)</f>
        <v>8.91209144551073</v>
      </c>
      <c r="P63" s="10"/>
    </row>
    <row r="64" spans="10:16" ht="13.5" thickBot="1">
      <c r="J64" s="37" t="s">
        <v>4</v>
      </c>
      <c r="K64" s="38">
        <f>K63</f>
        <v>12.697075028002834</v>
      </c>
      <c r="L64" s="38">
        <f>L63</f>
        <v>12.359130065280326</v>
      </c>
      <c r="M64" s="38">
        <f>M63</f>
        <v>11.094250347661793</v>
      </c>
      <c r="N64" s="38">
        <f>N63</f>
        <v>8.91209144551073</v>
      </c>
      <c r="P64" s="10"/>
    </row>
    <row r="65" spans="10:16" ht="13.5" thickBot="1">
      <c r="J65" s="35" t="s">
        <v>20</v>
      </c>
      <c r="K65" s="46">
        <v>0</v>
      </c>
      <c r="L65" s="47"/>
      <c r="M65" s="47"/>
      <c r="N65" s="48"/>
      <c r="P65" s="14"/>
    </row>
    <row r="66" spans="8:16" ht="12.75">
      <c r="H66" s="10"/>
      <c r="J66" s="32" t="s">
        <v>54</v>
      </c>
      <c r="K66" s="36">
        <f>K63*(1-K65)</f>
        <v>12.697075028002834</v>
      </c>
      <c r="L66" s="36">
        <f>L63*(1-K65)</f>
        <v>12.359130065280326</v>
      </c>
      <c r="M66" s="36">
        <f>M63*(1-K65)</f>
        <v>11.094250347661793</v>
      </c>
      <c r="N66" s="36">
        <f>N63*(1-K65)</f>
        <v>8.91209144551073</v>
      </c>
      <c r="P66" s="18"/>
    </row>
    <row r="67" spans="2:16" ht="13.5" thickBot="1">
      <c r="B67" s="25"/>
      <c r="C67" s="10"/>
      <c r="D67" s="10"/>
      <c r="E67" s="10"/>
      <c r="F67" s="10"/>
      <c r="G67" s="10"/>
      <c r="H67" s="10"/>
      <c r="J67" s="37" t="s">
        <v>4</v>
      </c>
      <c r="K67" s="38">
        <f>K66</f>
        <v>12.697075028002834</v>
      </c>
      <c r="L67" s="38">
        <f>L66</f>
        <v>12.359130065280326</v>
      </c>
      <c r="M67" s="38">
        <f>M66</f>
        <v>11.094250347661793</v>
      </c>
      <c r="N67" s="38">
        <f>N66</f>
        <v>8.91209144551073</v>
      </c>
      <c r="P67" s="10"/>
    </row>
    <row r="68" spans="10:16" ht="13.5" thickBot="1">
      <c r="J68" s="35" t="s">
        <v>20</v>
      </c>
      <c r="K68" s="46">
        <v>0</v>
      </c>
      <c r="L68" s="47"/>
      <c r="M68" s="47"/>
      <c r="N68" s="48"/>
      <c r="P68" s="14"/>
    </row>
    <row r="69" spans="8:16" ht="12.75">
      <c r="H69" s="10"/>
      <c r="J69" s="32" t="s">
        <v>65</v>
      </c>
      <c r="K69" s="36">
        <f>K66*(1-K68)</f>
        <v>12.697075028002834</v>
      </c>
      <c r="L69" s="36">
        <f>L66*(1-K68)</f>
        <v>12.359130065280326</v>
      </c>
      <c r="M69" s="36">
        <f>M66*(1-K68)</f>
        <v>11.094250347661793</v>
      </c>
      <c r="N69" s="36">
        <f>N66*(1-K68)</f>
        <v>8.91209144551073</v>
      </c>
      <c r="P69" s="18"/>
    </row>
    <row r="70" spans="2:16" ht="13.5" thickBot="1">
      <c r="B70" s="25"/>
      <c r="C70" s="10"/>
      <c r="D70" s="10"/>
      <c r="E70" s="10"/>
      <c r="F70" s="10"/>
      <c r="G70" s="10"/>
      <c r="H70" s="10"/>
      <c r="J70" s="37" t="s">
        <v>4</v>
      </c>
      <c r="K70" s="38">
        <f>K69</f>
        <v>12.697075028002834</v>
      </c>
      <c r="L70" s="38">
        <f>L69</f>
        <v>12.359130065280326</v>
      </c>
      <c r="M70" s="38">
        <f>M69</f>
        <v>11.094250347661793</v>
      </c>
      <c r="N70" s="38">
        <f>N69</f>
        <v>8.91209144551073</v>
      </c>
      <c r="P70" s="10"/>
    </row>
    <row r="71" spans="10:16" ht="13.5" thickBot="1">
      <c r="J71" s="35" t="s">
        <v>20</v>
      </c>
      <c r="K71" s="46">
        <v>0</v>
      </c>
      <c r="L71" s="47"/>
      <c r="M71" s="47"/>
      <c r="N71" s="48"/>
      <c r="P71" s="14"/>
    </row>
    <row r="72" spans="8:16" ht="12.75">
      <c r="H72" s="10"/>
      <c r="J72" s="32" t="s">
        <v>66</v>
      </c>
      <c r="K72" s="36">
        <f>K69*(1-K71)</f>
        <v>12.697075028002834</v>
      </c>
      <c r="L72" s="36">
        <f>L69*(1-K71)</f>
        <v>12.359130065280326</v>
      </c>
      <c r="M72" s="36">
        <f>M69*(1-K71)</f>
        <v>11.094250347661793</v>
      </c>
      <c r="N72" s="36">
        <f>N69*(1-K71)</f>
        <v>8.91209144551073</v>
      </c>
      <c r="P72" s="18"/>
    </row>
    <row r="73" spans="2:16" ht="13.5" thickBot="1">
      <c r="B73" s="25"/>
      <c r="C73" s="10"/>
      <c r="D73" s="10"/>
      <c r="E73" s="10"/>
      <c r="F73" s="10"/>
      <c r="G73" s="10"/>
      <c r="H73" s="10"/>
      <c r="J73" s="37" t="s">
        <v>4</v>
      </c>
      <c r="K73" s="38">
        <f>K72</f>
        <v>12.697075028002834</v>
      </c>
      <c r="L73" s="38">
        <f>L72</f>
        <v>12.359130065280326</v>
      </c>
      <c r="M73" s="38">
        <f>M72</f>
        <v>11.094250347661793</v>
      </c>
      <c r="N73" s="38">
        <f>N72</f>
        <v>8.91209144551073</v>
      </c>
      <c r="P73" s="10"/>
    </row>
    <row r="74" spans="10:16" ht="13.5" thickBot="1">
      <c r="J74" s="35" t="s">
        <v>20</v>
      </c>
      <c r="K74" s="46">
        <v>0</v>
      </c>
      <c r="L74" s="47"/>
      <c r="M74" s="47"/>
      <c r="N74" s="48"/>
      <c r="P74" s="14"/>
    </row>
    <row r="75" spans="8:16" ht="12.75">
      <c r="H75" s="10"/>
      <c r="J75" s="32" t="s">
        <v>67</v>
      </c>
      <c r="K75" s="36">
        <f>K72*(1-K74)</f>
        <v>12.697075028002834</v>
      </c>
      <c r="L75" s="36">
        <f>L72*(1-K74)</f>
        <v>12.359130065280326</v>
      </c>
      <c r="M75" s="36">
        <f>M72*(1-K74)</f>
        <v>11.094250347661793</v>
      </c>
      <c r="N75" s="36">
        <f>N72*(1-K74)</f>
        <v>8.91209144551073</v>
      </c>
      <c r="P75" s="18"/>
    </row>
    <row r="76" spans="2:16" ht="13.5" thickBot="1">
      <c r="B76" s="25"/>
      <c r="C76" s="10"/>
      <c r="D76" s="10"/>
      <c r="E76" s="10"/>
      <c r="F76" s="10"/>
      <c r="G76" s="10"/>
      <c r="H76" s="10"/>
      <c r="J76" s="37" t="s">
        <v>4</v>
      </c>
      <c r="K76" s="38">
        <f>K75</f>
        <v>12.697075028002834</v>
      </c>
      <c r="L76" s="38">
        <f>L75</f>
        <v>12.359130065280326</v>
      </c>
      <c r="M76" s="38">
        <f>M75</f>
        <v>11.094250347661793</v>
      </c>
      <c r="N76" s="38">
        <f>N75</f>
        <v>8.91209144551073</v>
      </c>
      <c r="P76" s="10"/>
    </row>
    <row r="77" spans="2:16" ht="12.75">
      <c r="B77" s="10"/>
      <c r="C77" s="10"/>
      <c r="D77" s="10"/>
      <c r="E77" s="10"/>
      <c r="F77" s="10"/>
      <c r="G77" s="10"/>
      <c r="H77" s="10"/>
      <c r="J77" s="39"/>
      <c r="K77" s="40"/>
      <c r="L77" s="40"/>
      <c r="M77" s="40"/>
      <c r="N77" s="40"/>
      <c r="P77" s="14"/>
    </row>
    <row r="78" spans="2:16" ht="12.75">
      <c r="B78" s="10"/>
      <c r="C78" s="10"/>
      <c r="D78" s="10"/>
      <c r="E78" s="10"/>
      <c r="F78" s="10"/>
      <c r="G78" s="10"/>
      <c r="H78" s="10"/>
      <c r="J78" s="28" t="s">
        <v>14</v>
      </c>
      <c r="K78" s="39"/>
      <c r="L78" s="39"/>
      <c r="M78" s="39"/>
      <c r="N78" s="39"/>
      <c r="P78" s="18"/>
    </row>
    <row r="79" spans="2:16" ht="12.75">
      <c r="B79" s="10"/>
      <c r="C79" s="10"/>
      <c r="D79" s="10"/>
      <c r="E79" s="10"/>
      <c r="F79" s="10"/>
      <c r="G79" s="10"/>
      <c r="H79" s="10"/>
      <c r="J79" s="28" t="s">
        <v>15</v>
      </c>
      <c r="K79" s="39"/>
      <c r="L79" s="39"/>
      <c r="M79" s="39"/>
      <c r="N79" s="39"/>
      <c r="P79" s="10"/>
    </row>
    <row r="80" spans="2:16" ht="12.75">
      <c r="B80" s="10"/>
      <c r="C80" s="10"/>
      <c r="D80" s="10"/>
      <c r="E80" s="10"/>
      <c r="F80" s="10"/>
      <c r="G80" s="10"/>
      <c r="H80" s="10"/>
      <c r="J80" s="28" t="s">
        <v>21</v>
      </c>
      <c r="K80" s="39"/>
      <c r="L80" s="39"/>
      <c r="M80" s="39"/>
      <c r="N80" s="39"/>
      <c r="P80" s="10"/>
    </row>
    <row r="81" spans="2:16" ht="13.5" thickBot="1">
      <c r="B81" s="10"/>
      <c r="C81" s="10"/>
      <c r="D81" s="10"/>
      <c r="E81" s="10"/>
      <c r="F81" s="10"/>
      <c r="G81" s="10"/>
      <c r="H81" s="10"/>
      <c r="J81" s="39"/>
      <c r="K81" s="39"/>
      <c r="L81" s="39"/>
      <c r="M81" s="39"/>
      <c r="N81" s="39"/>
      <c r="P81" s="10"/>
    </row>
    <row r="82" spans="2:16" ht="15.75" thickBot="1">
      <c r="B82" s="10"/>
      <c r="C82" s="10"/>
      <c r="D82" s="10"/>
      <c r="E82" s="10"/>
      <c r="F82" s="10"/>
      <c r="G82" s="10"/>
      <c r="H82" s="10"/>
      <c r="J82" s="49" t="s">
        <v>59</v>
      </c>
      <c r="K82" s="50"/>
      <c r="L82" s="50"/>
      <c r="M82" s="50"/>
      <c r="N82" s="51"/>
      <c r="P82" s="10"/>
    </row>
    <row r="83" spans="2:16" ht="13.5" thickBot="1">
      <c r="B83" s="10"/>
      <c r="C83" s="10"/>
      <c r="D83" s="10"/>
      <c r="E83" s="10"/>
      <c r="F83" s="10"/>
      <c r="G83" s="10"/>
      <c r="H83" s="10"/>
      <c r="J83" s="52" t="s">
        <v>3</v>
      </c>
      <c r="K83" s="54" t="s">
        <v>47</v>
      </c>
      <c r="L83" s="55"/>
      <c r="M83" s="56"/>
      <c r="N83" s="57" t="s">
        <v>48</v>
      </c>
      <c r="P83" s="10"/>
    </row>
    <row r="84" spans="2:16" ht="13.5" thickBot="1">
      <c r="B84" s="10"/>
      <c r="C84" s="10"/>
      <c r="D84" s="10"/>
      <c r="E84" s="10"/>
      <c r="F84" s="10"/>
      <c r="G84" s="10"/>
      <c r="H84" s="10"/>
      <c r="J84" s="53"/>
      <c r="K84" s="31" t="s">
        <v>22</v>
      </c>
      <c r="L84" s="31" t="s">
        <v>6</v>
      </c>
      <c r="M84" s="32" t="s">
        <v>16</v>
      </c>
      <c r="N84" s="58"/>
      <c r="P84" s="10"/>
    </row>
    <row r="85" spans="2:16" ht="13.5" thickBot="1">
      <c r="B85" s="10"/>
      <c r="C85" s="10"/>
      <c r="D85" s="10"/>
      <c r="E85" s="10"/>
      <c r="F85" s="10"/>
      <c r="G85" s="10"/>
      <c r="H85" s="10"/>
      <c r="J85" s="33" t="s">
        <v>11</v>
      </c>
      <c r="K85" s="34">
        <f>K7-0.4</f>
        <v>12.75</v>
      </c>
      <c r="L85" s="34">
        <f>L7-0.4</f>
        <v>12.4</v>
      </c>
      <c r="M85" s="34">
        <f>M7-0.4</f>
        <v>11.09</v>
      </c>
      <c r="N85" s="34">
        <f>N7-0.4</f>
        <v>8.83</v>
      </c>
      <c r="P85" s="10"/>
    </row>
    <row r="86" spans="2:16" ht="13.5" thickBot="1">
      <c r="B86" s="10"/>
      <c r="C86" s="10"/>
      <c r="D86" s="10"/>
      <c r="E86" s="10"/>
      <c r="F86" s="10"/>
      <c r="G86" s="10"/>
      <c r="H86" s="10"/>
      <c r="J86" s="35" t="s">
        <v>12</v>
      </c>
      <c r="K86" s="46">
        <v>0.005</v>
      </c>
      <c r="L86" s="47"/>
      <c r="M86" s="47"/>
      <c r="N86" s="48"/>
      <c r="P86" s="10"/>
    </row>
    <row r="87" spans="2:16" ht="12.75">
      <c r="B87" s="10"/>
      <c r="C87" s="10"/>
      <c r="D87" s="10"/>
      <c r="E87" s="10"/>
      <c r="F87" s="10"/>
      <c r="G87" s="10"/>
      <c r="H87" s="10"/>
      <c r="J87" s="32" t="s">
        <v>13</v>
      </c>
      <c r="K87" s="36">
        <f>K85*(1-K86)</f>
        <v>12.68625</v>
      </c>
      <c r="L87" s="36">
        <f>L85*(1-K86)</f>
        <v>12.338000000000001</v>
      </c>
      <c r="M87" s="36">
        <f>M85*(1-K86)</f>
        <v>11.03455</v>
      </c>
      <c r="N87" s="36">
        <f>N85*(1-K86)</f>
        <v>8.78585</v>
      </c>
      <c r="P87" s="10"/>
    </row>
    <row r="88" spans="2:16" ht="13.5" thickBot="1">
      <c r="B88" s="10"/>
      <c r="C88" s="10"/>
      <c r="D88" s="10"/>
      <c r="E88" s="10"/>
      <c r="F88" s="10"/>
      <c r="G88" s="10"/>
      <c r="H88" s="10"/>
      <c r="J88" s="37" t="s">
        <v>4</v>
      </c>
      <c r="K88" s="38">
        <f>K87</f>
        <v>12.68625</v>
      </c>
      <c r="L88" s="38">
        <f>L87</f>
        <v>12.338000000000001</v>
      </c>
      <c r="M88" s="38">
        <f>M87</f>
        <v>11.03455</v>
      </c>
      <c r="N88" s="38">
        <f>N87</f>
        <v>8.78585</v>
      </c>
      <c r="P88" s="10"/>
    </row>
    <row r="89" spans="2:16" ht="13.5" thickBot="1">
      <c r="B89" s="10"/>
      <c r="C89" s="10"/>
      <c r="D89" s="10"/>
      <c r="E89" s="10"/>
      <c r="F89" s="10"/>
      <c r="G89" s="10"/>
      <c r="H89" s="10"/>
      <c r="J89" s="35" t="s">
        <v>20</v>
      </c>
      <c r="K89" s="46">
        <v>0.0025</v>
      </c>
      <c r="L89" s="47"/>
      <c r="M89" s="47"/>
      <c r="N89" s="48"/>
      <c r="P89" s="10"/>
    </row>
    <row r="90" spans="2:16" ht="12.75">
      <c r="B90" s="10"/>
      <c r="C90" s="10"/>
      <c r="D90" s="10"/>
      <c r="E90" s="10"/>
      <c r="F90" s="10"/>
      <c r="G90" s="10"/>
      <c r="H90" s="10"/>
      <c r="J90" s="32" t="s">
        <v>17</v>
      </c>
      <c r="K90" s="36">
        <f>K87*(1-K89)</f>
        <v>12.654534375</v>
      </c>
      <c r="L90" s="36">
        <f>L87*(1-K89)</f>
        <v>12.307155000000002</v>
      </c>
      <c r="M90" s="36">
        <f>M87*(1-K89)</f>
        <v>11.006963625</v>
      </c>
      <c r="N90" s="36">
        <f>N87*(1-K89)</f>
        <v>8.763885375000001</v>
      </c>
      <c r="P90" s="10"/>
    </row>
    <row r="91" spans="2:16" ht="13.5" thickBot="1">
      <c r="B91" s="10"/>
      <c r="C91" s="10"/>
      <c r="D91" s="10"/>
      <c r="E91" s="10"/>
      <c r="F91" s="10"/>
      <c r="G91" s="10"/>
      <c r="H91" s="10"/>
      <c r="J91" s="37" t="s">
        <v>4</v>
      </c>
      <c r="K91" s="38">
        <f>K90</f>
        <v>12.654534375</v>
      </c>
      <c r="L91" s="38">
        <f>L90</f>
        <v>12.307155000000002</v>
      </c>
      <c r="M91" s="38">
        <f>M90</f>
        <v>11.006963625</v>
      </c>
      <c r="N91" s="38">
        <f>N90</f>
        <v>8.763885375000001</v>
      </c>
      <c r="P91" s="10"/>
    </row>
    <row r="92" spans="2:16" ht="13.5" thickBot="1">
      <c r="B92" s="10"/>
      <c r="C92" s="10"/>
      <c r="D92" s="10"/>
      <c r="E92" s="10"/>
      <c r="F92" s="10"/>
      <c r="G92" s="10"/>
      <c r="H92" s="10"/>
      <c r="J92" s="35" t="s">
        <v>20</v>
      </c>
      <c r="K92" s="46">
        <v>0.0025</v>
      </c>
      <c r="L92" s="47"/>
      <c r="M92" s="47"/>
      <c r="N92" s="48"/>
      <c r="P92" s="10"/>
    </row>
    <row r="93" spans="2:16" ht="12.75">
      <c r="B93" s="10"/>
      <c r="C93" s="10"/>
      <c r="D93" s="10"/>
      <c r="E93" s="10"/>
      <c r="F93" s="10"/>
      <c r="G93" s="10"/>
      <c r="H93" s="10"/>
      <c r="J93" s="32" t="s">
        <v>18</v>
      </c>
      <c r="K93" s="36">
        <f>K90*(1-K92)</f>
        <v>12.622898039062502</v>
      </c>
      <c r="L93" s="36">
        <f>L90*(1-K92)</f>
        <v>12.276387112500002</v>
      </c>
      <c r="M93" s="36">
        <f>M90*(1-K92)</f>
        <v>10.9794462159375</v>
      </c>
      <c r="N93" s="36">
        <f>N90*(1-K92)</f>
        <v>8.7419756615625</v>
      </c>
      <c r="P93" s="10"/>
    </row>
    <row r="94" spans="2:16" ht="13.5" thickBot="1">
      <c r="B94" s="10"/>
      <c r="C94" s="10"/>
      <c r="D94" s="10"/>
      <c r="E94" s="10"/>
      <c r="F94" s="10"/>
      <c r="G94" s="10"/>
      <c r="H94" s="10"/>
      <c r="J94" s="37" t="s">
        <v>4</v>
      </c>
      <c r="K94" s="38">
        <f>K93</f>
        <v>12.622898039062502</v>
      </c>
      <c r="L94" s="38">
        <f>L93</f>
        <v>12.276387112500002</v>
      </c>
      <c r="M94" s="38">
        <f>M93</f>
        <v>10.9794462159375</v>
      </c>
      <c r="N94" s="38">
        <f>N93</f>
        <v>8.7419756615625</v>
      </c>
      <c r="P94" s="10"/>
    </row>
    <row r="95" spans="2:16" ht="13.5" thickBot="1">
      <c r="B95" s="10"/>
      <c r="C95" s="10"/>
      <c r="D95" s="10"/>
      <c r="E95" s="10"/>
      <c r="F95" s="10"/>
      <c r="G95" s="10"/>
      <c r="H95" s="10"/>
      <c r="J95" s="35" t="s">
        <v>20</v>
      </c>
      <c r="K95" s="46">
        <v>0.0025</v>
      </c>
      <c r="L95" s="47"/>
      <c r="M95" s="47"/>
      <c r="N95" s="48"/>
      <c r="P95" s="10"/>
    </row>
    <row r="96" spans="2:16" ht="12.75">
      <c r="B96" s="10"/>
      <c r="C96" s="10"/>
      <c r="D96" s="10"/>
      <c r="E96" s="10"/>
      <c r="F96" s="10"/>
      <c r="G96" s="10"/>
      <c r="H96" s="10"/>
      <c r="J96" s="32" t="s">
        <v>19</v>
      </c>
      <c r="K96" s="36">
        <f>K93*(1-K95)</f>
        <v>12.591340793964847</v>
      </c>
      <c r="L96" s="36">
        <f>L93*(1-K95)</f>
        <v>12.245696144718753</v>
      </c>
      <c r="M96" s="36">
        <f>M93*(1-K95)</f>
        <v>10.951997600397657</v>
      </c>
      <c r="N96" s="36">
        <f>N93*(1-K95)</f>
        <v>8.720120722408595</v>
      </c>
      <c r="P96" s="10"/>
    </row>
    <row r="97" spans="2:16" ht="13.5" thickBot="1">
      <c r="B97" s="10"/>
      <c r="C97" s="10"/>
      <c r="D97" s="10"/>
      <c r="E97" s="10"/>
      <c r="F97" s="10"/>
      <c r="G97" s="10"/>
      <c r="H97" s="10"/>
      <c r="J97" s="37" t="s">
        <v>4</v>
      </c>
      <c r="K97" s="38">
        <f>K96</f>
        <v>12.591340793964847</v>
      </c>
      <c r="L97" s="38">
        <f>L96</f>
        <v>12.245696144718753</v>
      </c>
      <c r="M97" s="38">
        <f>M96</f>
        <v>10.951997600397657</v>
      </c>
      <c r="N97" s="38">
        <f>N96</f>
        <v>8.720120722408595</v>
      </c>
      <c r="P97" s="10"/>
    </row>
    <row r="98" spans="2:16" ht="13.5" customHeight="1" thickBot="1">
      <c r="B98" s="10"/>
      <c r="C98" s="10"/>
      <c r="D98" s="10"/>
      <c r="E98" s="10"/>
      <c r="F98" s="10"/>
      <c r="G98" s="10"/>
      <c r="H98" s="10"/>
      <c r="J98" s="35" t="s">
        <v>20</v>
      </c>
      <c r="K98" s="46">
        <v>0.0025</v>
      </c>
      <c r="L98" s="47"/>
      <c r="M98" s="47"/>
      <c r="N98" s="48"/>
      <c r="P98" s="14"/>
    </row>
    <row r="99" spans="2:16" ht="13.5" customHeight="1">
      <c r="B99" s="10"/>
      <c r="C99" s="10"/>
      <c r="D99" s="10"/>
      <c r="E99" s="10"/>
      <c r="F99" s="10"/>
      <c r="G99" s="10"/>
      <c r="H99" s="10"/>
      <c r="J99" s="32" t="s">
        <v>27</v>
      </c>
      <c r="K99" s="36">
        <f>K96*(1-K98)</f>
        <v>12.559862441979934</v>
      </c>
      <c r="L99" s="36">
        <f>L96*(1-K98)</f>
        <v>12.215081904356957</v>
      </c>
      <c r="M99" s="36">
        <f>M96*(1-K98)</f>
        <v>10.924617606396664</v>
      </c>
      <c r="N99" s="36">
        <f>N96*(1-K98)</f>
        <v>8.698320420602574</v>
      </c>
      <c r="P99" s="14"/>
    </row>
    <row r="100" spans="2:16" ht="13.5" customHeight="1" thickBot="1">
      <c r="B100" s="10"/>
      <c r="C100" s="10"/>
      <c r="D100" s="10"/>
      <c r="E100" s="10"/>
      <c r="F100" s="10"/>
      <c r="G100" s="10"/>
      <c r="H100" s="10"/>
      <c r="J100" s="37" t="s">
        <v>4</v>
      </c>
      <c r="K100" s="38">
        <f>K99</f>
        <v>12.559862441979934</v>
      </c>
      <c r="L100" s="38">
        <f>L99</f>
        <v>12.215081904356957</v>
      </c>
      <c r="M100" s="38">
        <f>M99</f>
        <v>10.924617606396664</v>
      </c>
      <c r="N100" s="38">
        <f>N99</f>
        <v>8.698320420602574</v>
      </c>
      <c r="P100" s="14"/>
    </row>
    <row r="101" spans="2:16" ht="13.5" customHeight="1" thickBot="1">
      <c r="B101" s="10"/>
      <c r="C101" s="10"/>
      <c r="D101" s="10"/>
      <c r="E101" s="10"/>
      <c r="F101" s="10"/>
      <c r="G101" s="10"/>
      <c r="H101" s="10"/>
      <c r="J101" s="35" t="s">
        <v>20</v>
      </c>
      <c r="K101" s="46">
        <v>0.0025</v>
      </c>
      <c r="L101" s="47"/>
      <c r="M101" s="47"/>
      <c r="N101" s="48"/>
      <c r="P101" s="14"/>
    </row>
    <row r="102" spans="2:16" ht="13.5" customHeight="1">
      <c r="B102" s="10"/>
      <c r="C102" s="10"/>
      <c r="D102" s="10"/>
      <c r="E102" s="10"/>
      <c r="F102" s="10"/>
      <c r="G102" s="10"/>
      <c r="H102" s="10"/>
      <c r="J102" s="32" t="s">
        <v>28</v>
      </c>
      <c r="K102" s="36">
        <f>K99*(1-K101)</f>
        <v>12.528462785874986</v>
      </c>
      <c r="L102" s="36">
        <f>L99*(1-K101)</f>
        <v>12.184544199596065</v>
      </c>
      <c r="M102" s="36">
        <f>M99*(1-K101)</f>
        <v>10.897306062380673</v>
      </c>
      <c r="N102" s="36">
        <f>N99*(1-K101)</f>
        <v>8.676574619551069</v>
      </c>
      <c r="P102" s="14"/>
    </row>
    <row r="103" spans="2:16" ht="13.5" customHeight="1" thickBot="1">
      <c r="B103" s="10"/>
      <c r="C103" s="10"/>
      <c r="D103" s="10"/>
      <c r="E103" s="10"/>
      <c r="F103" s="10"/>
      <c r="G103" s="10"/>
      <c r="H103" s="10"/>
      <c r="J103" s="37" t="s">
        <v>4</v>
      </c>
      <c r="K103" s="38">
        <f>K102</f>
        <v>12.528462785874986</v>
      </c>
      <c r="L103" s="38">
        <f>L102</f>
        <v>12.184544199596065</v>
      </c>
      <c r="M103" s="38">
        <f>M102</f>
        <v>10.897306062380673</v>
      </c>
      <c r="N103" s="38">
        <f>N102</f>
        <v>8.676574619551069</v>
      </c>
      <c r="P103" s="14"/>
    </row>
    <row r="104" spans="2:16" ht="13.5" customHeight="1" thickBot="1">
      <c r="B104" s="10"/>
      <c r="C104" s="10"/>
      <c r="D104" s="10"/>
      <c r="E104" s="10"/>
      <c r="F104" s="10"/>
      <c r="G104" s="10"/>
      <c r="H104" s="10"/>
      <c r="J104" s="35" t="s">
        <v>20</v>
      </c>
      <c r="K104" s="46">
        <v>0.0025</v>
      </c>
      <c r="L104" s="47"/>
      <c r="M104" s="47"/>
      <c r="N104" s="48"/>
      <c r="P104" s="14"/>
    </row>
    <row r="105" spans="2:16" ht="13.5" customHeight="1">
      <c r="B105" s="10"/>
      <c r="C105" s="10"/>
      <c r="D105" s="10"/>
      <c r="E105" s="10"/>
      <c r="F105" s="10"/>
      <c r="G105" s="10"/>
      <c r="H105" s="10"/>
      <c r="J105" s="32" t="s">
        <v>29</v>
      </c>
      <c r="K105" s="36">
        <f>K102*(1-K104)</f>
        <v>12.497141628910299</v>
      </c>
      <c r="L105" s="36">
        <f>L102*(1-K104)</f>
        <v>12.154082839097075</v>
      </c>
      <c r="M105" s="36">
        <f>M102*(1-K104)</f>
        <v>10.870062797224723</v>
      </c>
      <c r="N105" s="36">
        <f>N102*(1-K104)</f>
        <v>8.654883183002191</v>
      </c>
      <c r="P105" s="14"/>
    </row>
    <row r="106" spans="2:16" ht="13.5" customHeight="1" thickBot="1">
      <c r="B106" s="10"/>
      <c r="C106" s="10"/>
      <c r="D106" s="10"/>
      <c r="E106" s="10"/>
      <c r="F106" s="10"/>
      <c r="G106" s="10"/>
      <c r="H106" s="10"/>
      <c r="J106" s="37" t="s">
        <v>4</v>
      </c>
      <c r="K106" s="38">
        <f>K105</f>
        <v>12.497141628910299</v>
      </c>
      <c r="L106" s="38">
        <f>L105</f>
        <v>12.154082839097075</v>
      </c>
      <c r="M106" s="38">
        <f>M105</f>
        <v>10.870062797224723</v>
      </c>
      <c r="N106" s="38">
        <f>N105</f>
        <v>8.654883183002191</v>
      </c>
      <c r="P106" s="14"/>
    </row>
    <row r="107" spans="2:16" ht="13.5" customHeight="1" thickBot="1">
      <c r="B107" s="10"/>
      <c r="C107" s="10"/>
      <c r="D107" s="10"/>
      <c r="E107" s="10"/>
      <c r="F107" s="10"/>
      <c r="G107" s="10"/>
      <c r="H107" s="10"/>
      <c r="J107" s="35" t="s">
        <v>20</v>
      </c>
      <c r="K107" s="46">
        <v>0.0025</v>
      </c>
      <c r="L107" s="47"/>
      <c r="M107" s="47"/>
      <c r="N107" s="48"/>
      <c r="P107" s="14"/>
    </row>
    <row r="108" spans="2:16" ht="12.75">
      <c r="B108" s="10"/>
      <c r="C108" s="10"/>
      <c r="D108" s="10"/>
      <c r="E108" s="10"/>
      <c r="F108" s="10"/>
      <c r="G108" s="10"/>
      <c r="H108" s="10"/>
      <c r="J108" s="32" t="s">
        <v>30</v>
      </c>
      <c r="K108" s="36">
        <f>K105*(1-K107)</f>
        <v>12.465898774838024</v>
      </c>
      <c r="L108" s="36">
        <f>L105*(1-K107)</f>
        <v>12.123697631999333</v>
      </c>
      <c r="M108" s="36">
        <f>M105*(1-K107)</f>
        <v>10.84288764023166</v>
      </c>
      <c r="N108" s="36">
        <f>N105*(1-K107)</f>
        <v>8.633245975044685</v>
      </c>
      <c r="P108" s="18"/>
    </row>
    <row r="109" spans="2:14" ht="13.5" thickBot="1">
      <c r="B109" s="10"/>
      <c r="C109" s="10"/>
      <c r="D109" s="10"/>
      <c r="E109" s="10"/>
      <c r="F109" s="10"/>
      <c r="G109" s="10"/>
      <c r="H109" s="10"/>
      <c r="J109" s="37" t="s">
        <v>4</v>
      </c>
      <c r="K109" s="38">
        <f>K108</f>
        <v>12.465898774838024</v>
      </c>
      <c r="L109" s="38">
        <f>L108</f>
        <v>12.123697631999333</v>
      </c>
      <c r="M109" s="38">
        <f>M108</f>
        <v>10.84288764023166</v>
      </c>
      <c r="N109" s="38">
        <f>N108</f>
        <v>8.633245975044685</v>
      </c>
    </row>
    <row r="110" spans="2:16" ht="13.5" thickBot="1">
      <c r="B110" s="10"/>
      <c r="C110" s="10"/>
      <c r="D110" s="10"/>
      <c r="E110" s="10"/>
      <c r="F110" s="10"/>
      <c r="G110" s="10"/>
      <c r="H110" s="10"/>
      <c r="J110" s="35" t="s">
        <v>20</v>
      </c>
      <c r="K110" s="46">
        <v>0.0025</v>
      </c>
      <c r="L110" s="47"/>
      <c r="M110" s="47"/>
      <c r="N110" s="48"/>
      <c r="P110" s="10"/>
    </row>
    <row r="111" spans="2:16" ht="12.75">
      <c r="B111" s="10"/>
      <c r="C111" s="10"/>
      <c r="D111" s="10"/>
      <c r="E111" s="10"/>
      <c r="F111" s="10"/>
      <c r="G111" s="10"/>
      <c r="H111" s="10"/>
      <c r="J111" s="32" t="s">
        <v>31</v>
      </c>
      <c r="K111" s="36">
        <f>K108*(1-K110)</f>
        <v>12.43473402790093</v>
      </c>
      <c r="L111" s="36">
        <f>L108*(1-K110)</f>
        <v>12.093388387919335</v>
      </c>
      <c r="M111" s="36">
        <f>M108*(1-K110)</f>
        <v>10.815780421131082</v>
      </c>
      <c r="N111" s="36">
        <f>N108*(1-K110)</f>
        <v>8.611662860107074</v>
      </c>
      <c r="P111" s="14"/>
    </row>
    <row r="112" spans="2:16" ht="13.5" thickBot="1">
      <c r="B112" s="10"/>
      <c r="C112" s="10"/>
      <c r="D112" s="10"/>
      <c r="E112" s="10"/>
      <c r="F112" s="10"/>
      <c r="G112" s="10"/>
      <c r="H112" s="10"/>
      <c r="J112" s="37" t="s">
        <v>4</v>
      </c>
      <c r="K112" s="38">
        <f>K111</f>
        <v>12.43473402790093</v>
      </c>
      <c r="L112" s="38">
        <f>L111</f>
        <v>12.093388387919335</v>
      </c>
      <c r="M112" s="38">
        <f>M111</f>
        <v>10.815780421131082</v>
      </c>
      <c r="N112" s="38">
        <f>N111</f>
        <v>8.611662860107074</v>
      </c>
      <c r="P112" s="18"/>
    </row>
    <row r="113" spans="2:16" ht="13.5" thickBot="1">
      <c r="B113" s="10"/>
      <c r="C113" s="10"/>
      <c r="D113" s="10"/>
      <c r="E113" s="10"/>
      <c r="F113" s="10"/>
      <c r="G113" s="10"/>
      <c r="H113" s="10"/>
      <c r="J113" s="35" t="s">
        <v>20</v>
      </c>
      <c r="K113" s="46">
        <v>0.0025</v>
      </c>
      <c r="L113" s="47"/>
      <c r="M113" s="47"/>
      <c r="N113" s="48"/>
      <c r="P113" s="18"/>
    </row>
    <row r="114" spans="2:16" ht="12.75">
      <c r="B114" s="10"/>
      <c r="C114" s="10"/>
      <c r="D114" s="10"/>
      <c r="E114" s="10"/>
      <c r="F114" s="10"/>
      <c r="G114" s="10"/>
      <c r="H114" s="10"/>
      <c r="J114" s="32" t="s">
        <v>32</v>
      </c>
      <c r="K114" s="36">
        <f>K111*(1-K113)</f>
        <v>12.403647192831178</v>
      </c>
      <c r="L114" s="36">
        <f>L111*(1-K113)</f>
        <v>12.063154916949538</v>
      </c>
      <c r="M114" s="36">
        <f>M111*(1-K113)</f>
        <v>10.788740970078255</v>
      </c>
      <c r="N114" s="36">
        <f>N111*(1-K113)</f>
        <v>8.590133702956807</v>
      </c>
      <c r="P114" s="18"/>
    </row>
    <row r="115" spans="2:16" ht="13.5" thickBot="1">
      <c r="B115" s="10"/>
      <c r="C115" s="10"/>
      <c r="D115" s="10"/>
      <c r="E115" s="10"/>
      <c r="F115" s="10"/>
      <c r="G115" s="10"/>
      <c r="H115" s="10"/>
      <c r="J115" s="37" t="s">
        <v>4</v>
      </c>
      <c r="K115" s="38">
        <f>K114</f>
        <v>12.403647192831178</v>
      </c>
      <c r="L115" s="38">
        <f>L114</f>
        <v>12.063154916949538</v>
      </c>
      <c r="M115" s="38">
        <f>M114</f>
        <v>10.788740970078255</v>
      </c>
      <c r="N115" s="38">
        <f>N114</f>
        <v>8.590133702956807</v>
      </c>
      <c r="P115" s="18"/>
    </row>
    <row r="116" spans="2:16" ht="13.5" thickBot="1">
      <c r="B116" s="10"/>
      <c r="C116" s="10"/>
      <c r="D116" s="10"/>
      <c r="E116" s="10"/>
      <c r="F116" s="10"/>
      <c r="G116" s="10"/>
      <c r="H116" s="10"/>
      <c r="J116" s="35" t="s">
        <v>20</v>
      </c>
      <c r="K116" s="46">
        <v>0.0025</v>
      </c>
      <c r="L116" s="47"/>
      <c r="M116" s="47"/>
      <c r="N116" s="48"/>
      <c r="P116" s="18"/>
    </row>
    <row r="117" spans="2:16" ht="12.75">
      <c r="B117" s="10"/>
      <c r="C117" s="10"/>
      <c r="D117" s="10"/>
      <c r="E117" s="10"/>
      <c r="F117" s="10"/>
      <c r="G117" s="10"/>
      <c r="H117" s="10"/>
      <c r="J117" s="32" t="s">
        <v>36</v>
      </c>
      <c r="K117" s="36">
        <f>K114*(1-K116)</f>
        <v>12.372638074849101</v>
      </c>
      <c r="L117" s="36">
        <f>L114*(1-K116)</f>
        <v>12.032997029657164</v>
      </c>
      <c r="M117" s="36">
        <f>M114*(1-K116)</f>
        <v>10.76176911765306</v>
      </c>
      <c r="N117" s="36">
        <f>N114*(1-K116)</f>
        <v>8.568658368699415</v>
      </c>
      <c r="P117" s="18"/>
    </row>
    <row r="118" spans="2:16" ht="13.5" thickBot="1">
      <c r="B118" s="10"/>
      <c r="C118" s="10"/>
      <c r="D118" s="10"/>
      <c r="E118" s="10"/>
      <c r="F118" s="10"/>
      <c r="G118" s="10"/>
      <c r="H118" s="10"/>
      <c r="J118" s="37" t="s">
        <v>4</v>
      </c>
      <c r="K118" s="38">
        <f>K117</f>
        <v>12.372638074849101</v>
      </c>
      <c r="L118" s="38">
        <f>L117</f>
        <v>12.032997029657164</v>
      </c>
      <c r="M118" s="38">
        <f>M117</f>
        <v>10.76176911765306</v>
      </c>
      <c r="N118" s="38">
        <f>N117</f>
        <v>8.568658368699415</v>
      </c>
      <c r="P118" s="18"/>
    </row>
    <row r="119" spans="2:16" ht="13.5" thickBot="1">
      <c r="B119" s="10"/>
      <c r="C119" s="10"/>
      <c r="D119" s="10"/>
      <c r="E119" s="10"/>
      <c r="F119" s="10"/>
      <c r="G119" s="10"/>
      <c r="H119" s="10"/>
      <c r="J119" s="35" t="s">
        <v>20</v>
      </c>
      <c r="K119" s="46">
        <v>0.0025</v>
      </c>
      <c r="L119" s="47"/>
      <c r="M119" s="47"/>
      <c r="N119" s="48"/>
      <c r="P119" s="18"/>
    </row>
    <row r="120" spans="2:16" ht="12.75">
      <c r="B120" s="10"/>
      <c r="C120" s="10"/>
      <c r="D120" s="10"/>
      <c r="E120" s="10"/>
      <c r="F120" s="10"/>
      <c r="G120" s="10"/>
      <c r="H120" s="10"/>
      <c r="J120" s="32" t="s">
        <v>37</v>
      </c>
      <c r="K120" s="36">
        <f>K117*(1-K119)</f>
        <v>12.34170647966198</v>
      </c>
      <c r="L120" s="36">
        <f>L117*(1-K119)</f>
        <v>12.002914537083022</v>
      </c>
      <c r="M120" s="36">
        <f>M117*(1-K119)</f>
        <v>10.734864694858928</v>
      </c>
      <c r="N120" s="36">
        <f>N117*(1-K119)</f>
        <v>8.547236722777667</v>
      </c>
      <c r="P120" s="18"/>
    </row>
    <row r="121" spans="2:16" ht="13.5" thickBot="1">
      <c r="B121" s="10"/>
      <c r="C121" s="10"/>
      <c r="D121" s="10"/>
      <c r="E121" s="10"/>
      <c r="F121" s="10"/>
      <c r="G121" s="10"/>
      <c r="H121" s="10"/>
      <c r="J121" s="37" t="s">
        <v>4</v>
      </c>
      <c r="K121" s="38">
        <f>K120</f>
        <v>12.34170647966198</v>
      </c>
      <c r="L121" s="38">
        <f>L120</f>
        <v>12.002914537083022</v>
      </c>
      <c r="M121" s="38">
        <f>M120</f>
        <v>10.734864694858928</v>
      </c>
      <c r="N121" s="38">
        <f>N120</f>
        <v>8.547236722777667</v>
      </c>
      <c r="P121" s="18"/>
    </row>
    <row r="122" spans="2:16" ht="13.5" thickBot="1">
      <c r="B122" s="10"/>
      <c r="C122" s="10"/>
      <c r="D122" s="10"/>
      <c r="E122" s="10"/>
      <c r="F122" s="10"/>
      <c r="G122" s="10"/>
      <c r="H122" s="10"/>
      <c r="J122" s="35" t="s">
        <v>20</v>
      </c>
      <c r="K122" s="46">
        <v>0.0025</v>
      </c>
      <c r="L122" s="47"/>
      <c r="M122" s="47"/>
      <c r="N122" s="48"/>
      <c r="P122" s="18"/>
    </row>
    <row r="123" spans="2:16" ht="12.75">
      <c r="B123" s="10"/>
      <c r="C123" s="10"/>
      <c r="D123" s="10"/>
      <c r="E123" s="10"/>
      <c r="F123" s="10"/>
      <c r="G123" s="10"/>
      <c r="H123" s="10"/>
      <c r="J123" s="32" t="s">
        <v>38</v>
      </c>
      <c r="K123" s="36">
        <f>K120*(1-K122)</f>
        <v>12.310852213462825</v>
      </c>
      <c r="L123" s="36">
        <f>L120*(1-K122)</f>
        <v>11.972907250740315</v>
      </c>
      <c r="M123" s="36">
        <f>M120*(1-K122)</f>
        <v>10.708027533121781</v>
      </c>
      <c r="N123" s="36">
        <f>N120*(1-K122)</f>
        <v>8.525868630970724</v>
      </c>
      <c r="P123" s="14"/>
    </row>
    <row r="124" spans="2:16" ht="13.5" thickBot="1">
      <c r="B124" s="10"/>
      <c r="C124" s="10"/>
      <c r="D124" s="10"/>
      <c r="E124" s="10"/>
      <c r="F124" s="10"/>
      <c r="G124" s="10"/>
      <c r="H124" s="10"/>
      <c r="J124" s="37" t="s">
        <v>4</v>
      </c>
      <c r="K124" s="38">
        <f>K123</f>
        <v>12.310852213462825</v>
      </c>
      <c r="L124" s="38">
        <f>L123</f>
        <v>11.972907250740315</v>
      </c>
      <c r="M124" s="38">
        <f>M123</f>
        <v>10.708027533121781</v>
      </c>
      <c r="N124" s="38">
        <f>N123</f>
        <v>8.525868630970724</v>
      </c>
      <c r="P124" s="18"/>
    </row>
    <row r="125" spans="2:16" ht="13.5" thickBot="1">
      <c r="B125" s="10"/>
      <c r="C125" s="10"/>
      <c r="D125" s="10"/>
      <c r="E125" s="10"/>
      <c r="F125" s="10"/>
      <c r="G125" s="10"/>
      <c r="H125" s="10"/>
      <c r="J125" s="35" t="s">
        <v>20</v>
      </c>
      <c r="K125" s="46">
        <v>0</v>
      </c>
      <c r="L125" s="47"/>
      <c r="M125" s="47"/>
      <c r="N125" s="48"/>
      <c r="P125" s="18"/>
    </row>
    <row r="126" spans="2:16" ht="12.75">
      <c r="B126" s="10"/>
      <c r="C126" s="10"/>
      <c r="D126" s="10"/>
      <c r="E126" s="10"/>
      <c r="F126" s="10"/>
      <c r="G126" s="10"/>
      <c r="H126" s="10"/>
      <c r="J126" s="32" t="s">
        <v>42</v>
      </c>
      <c r="K126" s="36">
        <f>K123*(1-K125)</f>
        <v>12.310852213462825</v>
      </c>
      <c r="L126" s="36">
        <f>L123*(1-K125)</f>
        <v>11.972907250740315</v>
      </c>
      <c r="M126" s="36">
        <f>M123*(1-K125)</f>
        <v>10.708027533121781</v>
      </c>
      <c r="N126" s="36">
        <f>N123*(1-K125)</f>
        <v>8.525868630970724</v>
      </c>
      <c r="P126" s="10"/>
    </row>
    <row r="127" spans="2:16" ht="13.5" thickBot="1">
      <c r="B127" s="10"/>
      <c r="C127" s="10"/>
      <c r="D127" s="10"/>
      <c r="E127" s="10"/>
      <c r="F127" s="10"/>
      <c r="G127" s="10"/>
      <c r="H127" s="10"/>
      <c r="J127" s="37" t="s">
        <v>4</v>
      </c>
      <c r="K127" s="38">
        <f>K126</f>
        <v>12.310852213462825</v>
      </c>
      <c r="L127" s="38">
        <f>L126</f>
        <v>11.972907250740315</v>
      </c>
      <c r="M127" s="38">
        <f>M126</f>
        <v>10.708027533121781</v>
      </c>
      <c r="N127" s="38">
        <f>N126</f>
        <v>8.525868630970724</v>
      </c>
      <c r="P127" s="14"/>
    </row>
    <row r="128" spans="2:16" ht="13.5" thickBot="1">
      <c r="B128" s="10"/>
      <c r="C128" s="10"/>
      <c r="D128" s="10"/>
      <c r="E128" s="10"/>
      <c r="F128" s="10"/>
      <c r="G128" s="10"/>
      <c r="H128" s="10"/>
      <c r="J128" s="35" t="s">
        <v>20</v>
      </c>
      <c r="K128" s="46">
        <v>0</v>
      </c>
      <c r="L128" s="47"/>
      <c r="M128" s="47"/>
      <c r="N128" s="48"/>
      <c r="P128" s="18"/>
    </row>
    <row r="129" spans="2:14" ht="12.75">
      <c r="B129" s="12"/>
      <c r="C129" s="10"/>
      <c r="D129" s="10"/>
      <c r="E129" s="10"/>
      <c r="F129" s="10"/>
      <c r="G129" s="11"/>
      <c r="H129" s="11"/>
      <c r="J129" s="32" t="s">
        <v>43</v>
      </c>
      <c r="K129" s="36">
        <f>K126*(1-K128)</f>
        <v>12.310852213462825</v>
      </c>
      <c r="L129" s="36">
        <f>L126*(1-K128)</f>
        <v>11.972907250740315</v>
      </c>
      <c r="M129" s="36">
        <f>M126*(1-K128)</f>
        <v>10.708027533121781</v>
      </c>
      <c r="N129" s="36">
        <f>N126*(1-K128)</f>
        <v>8.525868630970724</v>
      </c>
    </row>
    <row r="130" spans="10:16" ht="13.5" thickBot="1">
      <c r="J130" s="37" t="s">
        <v>4</v>
      </c>
      <c r="K130" s="38">
        <f>K126</f>
        <v>12.310852213462825</v>
      </c>
      <c r="L130" s="38">
        <f>L129</f>
        <v>11.972907250740315</v>
      </c>
      <c r="M130" s="38">
        <f>M129</f>
        <v>10.708027533121781</v>
      </c>
      <c r="N130" s="38">
        <f>N129</f>
        <v>8.525868630970724</v>
      </c>
      <c r="P130" s="10"/>
    </row>
    <row r="131" spans="2:16" ht="13.5" thickBot="1">
      <c r="B131" s="9"/>
      <c r="J131" s="35" t="s">
        <v>20</v>
      </c>
      <c r="K131" s="46">
        <v>0</v>
      </c>
      <c r="L131" s="47"/>
      <c r="M131" s="47"/>
      <c r="N131" s="48"/>
      <c r="P131" s="14"/>
    </row>
    <row r="132" spans="2:16" ht="12.75">
      <c r="B132" s="9"/>
      <c r="J132" s="32" t="s">
        <v>44</v>
      </c>
      <c r="K132" s="36">
        <f>K129*(1-K131)</f>
        <v>12.310852213462825</v>
      </c>
      <c r="L132" s="36">
        <f>L129*(1-K131)</f>
        <v>11.972907250740315</v>
      </c>
      <c r="M132" s="36">
        <f>M129*(1-K131)</f>
        <v>10.708027533121781</v>
      </c>
      <c r="N132" s="36">
        <f>N129*(1-K131)</f>
        <v>8.525868630970724</v>
      </c>
      <c r="P132" s="18"/>
    </row>
    <row r="133" spans="10:16" ht="13.5" thickBot="1">
      <c r="J133" s="37" t="s">
        <v>4</v>
      </c>
      <c r="K133" s="38">
        <f>K132</f>
        <v>12.310852213462825</v>
      </c>
      <c r="L133" s="38">
        <f>L132</f>
        <v>11.972907250740315</v>
      </c>
      <c r="M133" s="38">
        <f>M132</f>
        <v>10.708027533121781</v>
      </c>
      <c r="N133" s="38">
        <f>N132</f>
        <v>8.525868630970724</v>
      </c>
      <c r="P133" s="10"/>
    </row>
    <row r="134" spans="10:16" ht="15.75" thickBot="1">
      <c r="J134" s="49" t="s">
        <v>60</v>
      </c>
      <c r="K134" s="50"/>
      <c r="L134" s="50"/>
      <c r="M134" s="50"/>
      <c r="N134" s="51"/>
      <c r="P134" s="10"/>
    </row>
    <row r="135" spans="10:16" ht="13.5" thickBot="1">
      <c r="J135" s="52" t="s">
        <v>3</v>
      </c>
      <c r="K135" s="54" t="s">
        <v>47</v>
      </c>
      <c r="L135" s="55"/>
      <c r="M135" s="56"/>
      <c r="N135" s="57" t="s">
        <v>71</v>
      </c>
      <c r="P135" s="10"/>
    </row>
    <row r="136" spans="10:16" ht="13.5" thickBot="1">
      <c r="J136" s="53"/>
      <c r="K136" s="31" t="s">
        <v>22</v>
      </c>
      <c r="L136" s="31" t="s">
        <v>6</v>
      </c>
      <c r="M136" s="32" t="s">
        <v>56</v>
      </c>
      <c r="N136" s="58"/>
      <c r="P136" s="10"/>
    </row>
    <row r="137" spans="10:16" ht="13.5" thickBot="1">
      <c r="J137" s="35" t="s">
        <v>20</v>
      </c>
      <c r="K137" s="46">
        <v>0</v>
      </c>
      <c r="L137" s="47"/>
      <c r="M137" s="47"/>
      <c r="N137" s="48"/>
      <c r="P137" s="10"/>
    </row>
    <row r="138" spans="10:16" ht="12.75">
      <c r="J138" s="32" t="s">
        <v>52</v>
      </c>
      <c r="K138" s="36">
        <f>K132*(1-K137)</f>
        <v>12.310852213462825</v>
      </c>
      <c r="L138" s="36">
        <f>L132*(1-K137)</f>
        <v>11.972907250740315</v>
      </c>
      <c r="M138" s="36">
        <f>M132*(1-K137)</f>
        <v>10.708027533121781</v>
      </c>
      <c r="N138" s="36">
        <f>N132*(1-K137)</f>
        <v>8.525868630970724</v>
      </c>
      <c r="P138" s="10"/>
    </row>
    <row r="139" spans="10:16" ht="13.5" thickBot="1">
      <c r="J139" s="37" t="s">
        <v>4</v>
      </c>
      <c r="K139" s="38">
        <f>K138</f>
        <v>12.310852213462825</v>
      </c>
      <c r="L139" s="38">
        <f>L138</f>
        <v>11.972907250740315</v>
      </c>
      <c r="M139" s="38">
        <f>M138</f>
        <v>10.708027533121781</v>
      </c>
      <c r="N139" s="38">
        <f>N138</f>
        <v>8.525868630970724</v>
      </c>
      <c r="P139" s="10"/>
    </row>
    <row r="140" spans="10:16" ht="13.5" thickBot="1">
      <c r="J140" s="35" t="s">
        <v>20</v>
      </c>
      <c r="K140" s="46">
        <v>0</v>
      </c>
      <c r="L140" s="47"/>
      <c r="M140" s="47"/>
      <c r="N140" s="48"/>
      <c r="P140" s="10"/>
    </row>
    <row r="141" spans="10:16" ht="12.75">
      <c r="J141" s="32" t="s">
        <v>53</v>
      </c>
      <c r="K141" s="36">
        <f>K138*(1-K140)</f>
        <v>12.310852213462825</v>
      </c>
      <c r="L141" s="36">
        <f>L138*(1-K140)</f>
        <v>11.972907250740315</v>
      </c>
      <c r="M141" s="36">
        <f>M138*(1-K140)</f>
        <v>10.708027533121781</v>
      </c>
      <c r="N141" s="36">
        <f>N138*(1-K140)</f>
        <v>8.525868630970724</v>
      </c>
      <c r="P141" s="10"/>
    </row>
    <row r="142" spans="10:16" ht="13.5" thickBot="1">
      <c r="J142" s="37" t="s">
        <v>4</v>
      </c>
      <c r="K142" s="38">
        <f>K138</f>
        <v>12.310852213462825</v>
      </c>
      <c r="L142" s="38">
        <f>L141</f>
        <v>11.972907250740315</v>
      </c>
      <c r="M142" s="38">
        <f>M141</f>
        <v>10.708027533121781</v>
      </c>
      <c r="N142" s="38">
        <f>N141</f>
        <v>8.525868630970724</v>
      </c>
      <c r="P142" s="10"/>
    </row>
    <row r="143" spans="10:16" ht="13.5" thickBot="1">
      <c r="J143" s="35" t="s">
        <v>20</v>
      </c>
      <c r="K143" s="46">
        <v>0</v>
      </c>
      <c r="L143" s="47"/>
      <c r="M143" s="47"/>
      <c r="N143" s="48"/>
      <c r="P143" s="10"/>
    </row>
    <row r="144" spans="10:16" ht="12.75">
      <c r="J144" s="32" t="s">
        <v>54</v>
      </c>
      <c r="K144" s="36">
        <f>K141*(1-K143)</f>
        <v>12.310852213462825</v>
      </c>
      <c r="L144" s="36">
        <f>L141*(1-K143)</f>
        <v>11.972907250740315</v>
      </c>
      <c r="M144" s="36">
        <f>M141*(1-K143)</f>
        <v>10.708027533121781</v>
      </c>
      <c r="N144" s="36">
        <f>N141*(1-K143)</f>
        <v>8.525868630970724</v>
      </c>
      <c r="P144" s="10"/>
    </row>
    <row r="145" spans="10:16" ht="13.5" thickBot="1">
      <c r="J145" s="37" t="s">
        <v>4</v>
      </c>
      <c r="K145" s="38">
        <f>K144</f>
        <v>12.310852213462825</v>
      </c>
      <c r="L145" s="38">
        <f>L144</f>
        <v>11.972907250740315</v>
      </c>
      <c r="M145" s="38">
        <f>M144</f>
        <v>10.708027533121781</v>
      </c>
      <c r="N145" s="38">
        <f>N144</f>
        <v>8.525868630970724</v>
      </c>
      <c r="P145" s="10"/>
    </row>
    <row r="146" spans="10:16" ht="13.5" thickBot="1">
      <c r="J146" s="35" t="s">
        <v>20</v>
      </c>
      <c r="K146" s="46">
        <v>0</v>
      </c>
      <c r="L146" s="47"/>
      <c r="M146" s="47"/>
      <c r="N146" s="48"/>
      <c r="P146" s="14"/>
    </row>
    <row r="147" spans="10:16" ht="12.75">
      <c r="J147" s="32" t="s">
        <v>65</v>
      </c>
      <c r="K147" s="36">
        <f>K141*(1-K146)</f>
        <v>12.310852213462825</v>
      </c>
      <c r="L147" s="36">
        <f>L141*(1-K146)</f>
        <v>11.972907250740315</v>
      </c>
      <c r="M147" s="36">
        <f>M141*(1-K146)</f>
        <v>10.708027533121781</v>
      </c>
      <c r="N147" s="36">
        <f>N141*(1-K146)</f>
        <v>8.525868630970724</v>
      </c>
      <c r="P147" s="18"/>
    </row>
    <row r="148" spans="10:16" ht="13.5" thickBot="1">
      <c r="J148" s="37" t="s">
        <v>4</v>
      </c>
      <c r="K148" s="38">
        <f>K147</f>
        <v>12.310852213462825</v>
      </c>
      <c r="L148" s="38">
        <f>L147</f>
        <v>11.972907250740315</v>
      </c>
      <c r="M148" s="38">
        <f>M147</f>
        <v>10.708027533121781</v>
      </c>
      <c r="N148" s="38">
        <f>N147</f>
        <v>8.525868630970724</v>
      </c>
      <c r="P148" s="10"/>
    </row>
    <row r="149" spans="10:16" ht="13.5" thickBot="1">
      <c r="J149" s="35" t="s">
        <v>20</v>
      </c>
      <c r="K149" s="46">
        <v>0</v>
      </c>
      <c r="L149" s="47"/>
      <c r="M149" s="47"/>
      <c r="N149" s="48"/>
      <c r="P149" s="14"/>
    </row>
    <row r="150" spans="10:16" ht="12.75">
      <c r="J150" s="32" t="s">
        <v>66</v>
      </c>
      <c r="K150" s="36">
        <f>K147*(1-K149)</f>
        <v>12.310852213462825</v>
      </c>
      <c r="L150" s="36">
        <f>L147*(1-K149)</f>
        <v>11.972907250740315</v>
      </c>
      <c r="M150" s="36">
        <f>M147*(1-K149)</f>
        <v>10.708027533121781</v>
      </c>
      <c r="N150" s="36">
        <f>N147*(1-K149)</f>
        <v>8.525868630970724</v>
      </c>
      <c r="P150" s="18"/>
    </row>
    <row r="151" spans="10:14" ht="13.5" thickBot="1">
      <c r="J151" s="37" t="s">
        <v>4</v>
      </c>
      <c r="K151" s="38">
        <f>K147</f>
        <v>12.310852213462825</v>
      </c>
      <c r="L151" s="38">
        <f>L150</f>
        <v>11.972907250740315</v>
      </c>
      <c r="M151" s="38">
        <f>M150</f>
        <v>10.708027533121781</v>
      </c>
      <c r="N151" s="38">
        <f>N150</f>
        <v>8.525868630970724</v>
      </c>
    </row>
    <row r="152" spans="10:14" ht="13.5" thickBot="1">
      <c r="J152" s="35" t="s">
        <v>20</v>
      </c>
      <c r="K152" s="46">
        <v>0</v>
      </c>
      <c r="L152" s="47"/>
      <c r="M152" s="47"/>
      <c r="N152" s="48"/>
    </row>
    <row r="153" spans="10:14" ht="12.75">
      <c r="J153" s="32" t="s">
        <v>67</v>
      </c>
      <c r="K153" s="36">
        <f>K150*(1-K152)</f>
        <v>12.310852213462825</v>
      </c>
      <c r="L153" s="36">
        <f>L150*(1-K152)</f>
        <v>11.972907250740315</v>
      </c>
      <c r="M153" s="36">
        <f>M150*(1-K152)</f>
        <v>10.708027533121781</v>
      </c>
      <c r="N153" s="36">
        <f>N150*(1-K152)</f>
        <v>8.525868630970724</v>
      </c>
    </row>
    <row r="154" spans="10:14" ht="13.5" thickBot="1">
      <c r="J154" s="37" t="s">
        <v>4</v>
      </c>
      <c r="K154" s="38">
        <f>K153</f>
        <v>12.310852213462825</v>
      </c>
      <c r="L154" s="38">
        <f>L153</f>
        <v>11.972907250740315</v>
      </c>
      <c r="M154" s="38">
        <f>M153</f>
        <v>10.708027533121781</v>
      </c>
      <c r="N154" s="38">
        <f>N153</f>
        <v>8.525868630970724</v>
      </c>
    </row>
    <row r="155" spans="3:14" ht="12.75">
      <c r="C155" s="3"/>
      <c r="D155" s="3"/>
      <c r="E155" s="3"/>
      <c r="J155" s="39"/>
      <c r="K155" s="39"/>
      <c r="L155" s="39"/>
      <c r="M155" s="39"/>
      <c r="N155" s="39"/>
    </row>
    <row r="156" spans="10:14" ht="12.75">
      <c r="J156" s="28" t="s">
        <v>25</v>
      </c>
      <c r="K156" s="39"/>
      <c r="L156" s="39"/>
      <c r="M156" s="39"/>
      <c r="N156" s="28"/>
    </row>
    <row r="157" spans="10:14" ht="12.75">
      <c r="J157" s="28" t="s">
        <v>15</v>
      </c>
      <c r="K157" s="39"/>
      <c r="L157" s="39"/>
      <c r="M157" s="39"/>
      <c r="N157" s="39"/>
    </row>
    <row r="158" ht="12.75">
      <c r="J158" t="s">
        <v>21</v>
      </c>
    </row>
    <row r="161" spans="11:13" ht="12.75">
      <c r="K161" s="10"/>
      <c r="L161" s="10"/>
      <c r="M161" s="10"/>
    </row>
    <row r="162" spans="11:13" ht="12.75">
      <c r="K162" s="10"/>
      <c r="L162" s="10"/>
      <c r="M162" s="10"/>
    </row>
    <row r="163" spans="11:13" ht="12.75">
      <c r="K163" s="10"/>
      <c r="L163" s="40"/>
      <c r="M163" s="10"/>
    </row>
    <row r="164" spans="11:13" ht="12.75">
      <c r="K164" s="10"/>
      <c r="L164" s="10"/>
      <c r="M164" s="10"/>
    </row>
    <row r="165" spans="11:13" ht="12.75">
      <c r="K165" s="10"/>
      <c r="L165" s="10"/>
      <c r="M165" s="10"/>
    </row>
  </sheetData>
  <sheetProtection/>
  <mergeCells count="58">
    <mergeCell ref="K152:N152"/>
    <mergeCell ref="K137:N137"/>
    <mergeCell ref="K140:N140"/>
    <mergeCell ref="K143:N143"/>
    <mergeCell ref="K89:N89"/>
    <mergeCell ref="K92:N92"/>
    <mergeCell ref="K98:N98"/>
    <mergeCell ref="K101:N101"/>
    <mergeCell ref="K146:N146"/>
    <mergeCell ref="K149:N149"/>
    <mergeCell ref="K8:N8"/>
    <mergeCell ref="J4:N4"/>
    <mergeCell ref="N5:N6"/>
    <mergeCell ref="K5:M5"/>
    <mergeCell ref="K26:N26"/>
    <mergeCell ref="K38:N38"/>
    <mergeCell ref="K35:N35"/>
    <mergeCell ref="K20:N20"/>
    <mergeCell ref="K23:N23"/>
    <mergeCell ref="K11:N11"/>
    <mergeCell ref="J83:J84"/>
    <mergeCell ref="K83:M83"/>
    <mergeCell ref="K47:N47"/>
    <mergeCell ref="K50:N50"/>
    <mergeCell ref="K53:N53"/>
    <mergeCell ref="J82:N82"/>
    <mergeCell ref="J56:N56"/>
    <mergeCell ref="K59:N59"/>
    <mergeCell ref="K62:N62"/>
    <mergeCell ref="K65:N65"/>
    <mergeCell ref="K14:N14"/>
    <mergeCell ref="K17:N17"/>
    <mergeCell ref="K29:N29"/>
    <mergeCell ref="K32:N32"/>
    <mergeCell ref="K57:M57"/>
    <mergeCell ref="N57:N58"/>
    <mergeCell ref="K41:N41"/>
    <mergeCell ref="K44:N44"/>
    <mergeCell ref="K119:N119"/>
    <mergeCell ref="K122:N122"/>
    <mergeCell ref="K107:N107"/>
    <mergeCell ref="K110:N110"/>
    <mergeCell ref="K113:N113"/>
    <mergeCell ref="N83:N84"/>
    <mergeCell ref="K104:N104"/>
    <mergeCell ref="K116:N116"/>
    <mergeCell ref="K95:N95"/>
    <mergeCell ref="K86:N86"/>
    <mergeCell ref="K68:N68"/>
    <mergeCell ref="K71:N71"/>
    <mergeCell ref="K74:N74"/>
    <mergeCell ref="J134:N134"/>
    <mergeCell ref="J135:J136"/>
    <mergeCell ref="K135:M135"/>
    <mergeCell ref="N135:N136"/>
    <mergeCell ref="K125:N125"/>
    <mergeCell ref="K128:N128"/>
    <mergeCell ref="K131:N131"/>
  </mergeCells>
  <printOptions/>
  <pageMargins left="0.25" right="0.25" top="0.75" bottom="0.75" header="0.3" footer="0.3"/>
  <pageSetup fitToHeight="0" fitToWidth="1" horizontalDpi="600" verticalDpi="600" orientation="portrait" paperSize="9" scale="41" r:id="rId2"/>
  <headerFooter alignWithMargins="0">
    <oddHeader>&amp;L&amp;"Arial,Fett"&amp;9Bestimmung der Fördersätze nach EEG 2014</oddHeader>
    <oddFooter>&amp;L&amp;"Arial,Fett"&amp;9Bundesnetzagentur, Referat 605   &amp;R&amp;"Arial,Fett"&amp;9Seite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Bundesnetzagentur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605-5</dc:creator>
  <cp:keywords/>
  <dc:description/>
  <cp:lastModifiedBy>Hans-Jürgen Adams</cp:lastModifiedBy>
  <cp:lastPrinted>2015-12-21T13:32:31Z</cp:lastPrinted>
  <dcterms:created xsi:type="dcterms:W3CDTF">2012-09-17T15:14:14Z</dcterms:created>
  <dcterms:modified xsi:type="dcterms:W3CDTF">2016-03-29T15:02:49Z</dcterms:modified>
  <cp:category/>
  <cp:version/>
  <cp:contentType/>
  <cp:contentStatus/>
</cp:coreProperties>
</file>